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yx1\Dropbox\Happy spring internship\FSS\DMPF (just a backup)\"/>
    </mc:Choice>
  </mc:AlternateContent>
  <xr:revisionPtr revIDLastSave="0" documentId="13_ncr:1_{D8CC1E28-666E-48A6-A2ED-C7CF5BC0ECB0}" xr6:coauthVersionLast="47" xr6:coauthVersionMax="47" xr10:uidLastSave="{00000000-0000-0000-0000-000000000000}"/>
  <bookViews>
    <workbookView xWindow="-120" yWindow="-120" windowWidth="29040" windowHeight="15720" activeTab="1" xr2:uid="{D10AEC01-A5D6-4EFF-B44B-24786B5E6CDE}"/>
  </bookViews>
  <sheets>
    <sheet name="DMPF in PSI" sheetId="1" r:id="rId1"/>
    <sheet name="DMPF in PCG" sheetId="2" r:id="rId2"/>
    <sheet name="bac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Q5" i="1"/>
  <c r="Q6" i="1"/>
  <c r="Q7" i="1"/>
  <c r="Q8" i="1"/>
  <c r="Q9" i="1"/>
  <c r="Q10" i="1"/>
  <c r="Q11" i="1"/>
  <c r="Q12" i="1"/>
  <c r="Q13" i="1"/>
  <c r="Q14" i="1"/>
  <c r="Q1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6" i="1"/>
  <c r="P7" i="1"/>
  <c r="P8" i="1"/>
  <c r="P9" i="1"/>
  <c r="P10" i="1"/>
  <c r="P5" i="1"/>
  <c r="K19" i="1"/>
  <c r="K21" i="1"/>
  <c r="K35" i="1"/>
  <c r="K37" i="1"/>
  <c r="K51" i="1"/>
  <c r="K53" i="1"/>
  <c r="K67" i="1"/>
  <c r="K69" i="1"/>
  <c r="K83" i="1"/>
  <c r="K85" i="1"/>
  <c r="K99" i="1"/>
  <c r="K101" i="1"/>
  <c r="K115" i="1"/>
  <c r="K117" i="1"/>
  <c r="F117" i="1"/>
  <c r="O4" i="2"/>
  <c r="O5" i="2"/>
  <c r="O6" i="2"/>
  <c r="O7" i="2"/>
  <c r="M4" i="2"/>
  <c r="M5" i="2"/>
  <c r="M6" i="2"/>
  <c r="N6" i="2" s="1"/>
  <c r="M7" i="2"/>
  <c r="N7" i="2" s="1"/>
  <c r="N5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4" i="2"/>
  <c r="J17" i="2"/>
  <c r="J20" i="2"/>
  <c r="J33" i="2"/>
  <c r="J34" i="2"/>
  <c r="J49" i="2"/>
  <c r="J51" i="2"/>
  <c r="J52" i="2"/>
  <c r="J65" i="2"/>
  <c r="J67" i="2"/>
  <c r="J4" i="2"/>
  <c r="F20" i="2"/>
  <c r="F51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O10" i="2"/>
  <c r="O11" i="2"/>
  <c r="O12" i="2"/>
  <c r="P12" i="2" s="1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P60" i="2" s="1"/>
  <c r="O61" i="2"/>
  <c r="P61" i="2" s="1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B10" i="2"/>
  <c r="G10" i="2" s="1"/>
  <c r="H10" i="2" s="1"/>
  <c r="C10" i="2"/>
  <c r="D10" i="2"/>
  <c r="E10" i="2"/>
  <c r="I10" i="2"/>
  <c r="J10" i="2" s="1"/>
  <c r="K10" i="2"/>
  <c r="B11" i="2"/>
  <c r="C11" i="2"/>
  <c r="D11" i="2"/>
  <c r="E11" i="2"/>
  <c r="F11" i="2" s="1"/>
  <c r="G11" i="2"/>
  <c r="H11" i="2" s="1"/>
  <c r="I11" i="2"/>
  <c r="J11" i="2" s="1"/>
  <c r="K11" i="2"/>
  <c r="B12" i="2"/>
  <c r="G12" i="2" s="1"/>
  <c r="C12" i="2"/>
  <c r="D12" i="2"/>
  <c r="E12" i="2"/>
  <c r="I12" i="2"/>
  <c r="J12" i="2" s="1"/>
  <c r="K12" i="2"/>
  <c r="L12" i="2" s="1"/>
  <c r="B13" i="2"/>
  <c r="G13" i="2" s="1"/>
  <c r="C13" i="2"/>
  <c r="D13" i="2"/>
  <c r="E13" i="2"/>
  <c r="F13" i="2" s="1"/>
  <c r="I13" i="2"/>
  <c r="J13" i="2" s="1"/>
  <c r="K13" i="2"/>
  <c r="L13" i="2" s="1"/>
  <c r="P13" i="2"/>
  <c r="B14" i="2"/>
  <c r="G14" i="2" s="1"/>
  <c r="C14" i="2"/>
  <c r="D14" i="2"/>
  <c r="E14" i="2"/>
  <c r="I14" i="2"/>
  <c r="J14" i="2" s="1"/>
  <c r="K14" i="2"/>
  <c r="B15" i="2"/>
  <c r="G15" i="2" s="1"/>
  <c r="C15" i="2"/>
  <c r="D15" i="2"/>
  <c r="P15" i="2" s="1"/>
  <c r="E15" i="2"/>
  <c r="F15" i="2" s="1"/>
  <c r="I15" i="2"/>
  <c r="J15" i="2" s="1"/>
  <c r="K15" i="2"/>
  <c r="L15" i="2" s="1"/>
  <c r="B16" i="2"/>
  <c r="C16" i="2"/>
  <c r="D16" i="2"/>
  <c r="E16" i="2"/>
  <c r="F16" i="2" s="1"/>
  <c r="G16" i="2"/>
  <c r="I16" i="2"/>
  <c r="J16" i="2" s="1"/>
  <c r="K16" i="2"/>
  <c r="B17" i="2"/>
  <c r="G17" i="2" s="1"/>
  <c r="H17" i="2" s="1"/>
  <c r="C17" i="2"/>
  <c r="D17" i="2"/>
  <c r="E17" i="2"/>
  <c r="I17" i="2"/>
  <c r="K17" i="2"/>
  <c r="B18" i="2"/>
  <c r="C18" i="2"/>
  <c r="D18" i="2"/>
  <c r="E18" i="2"/>
  <c r="F18" i="2" s="1"/>
  <c r="G18" i="2"/>
  <c r="H18" i="2" s="1"/>
  <c r="I18" i="2"/>
  <c r="J18" i="2" s="1"/>
  <c r="K18" i="2"/>
  <c r="L18" i="2" s="1"/>
  <c r="B19" i="2"/>
  <c r="G19" i="2" s="1"/>
  <c r="C19" i="2"/>
  <c r="D19" i="2"/>
  <c r="P19" i="2" s="1"/>
  <c r="E19" i="2"/>
  <c r="I19" i="2"/>
  <c r="K19" i="2"/>
  <c r="B20" i="2"/>
  <c r="G20" i="2" s="1"/>
  <c r="C20" i="2"/>
  <c r="D20" i="2"/>
  <c r="E20" i="2"/>
  <c r="I20" i="2"/>
  <c r="K20" i="2"/>
  <c r="B21" i="2"/>
  <c r="C21" i="2"/>
  <c r="D21" i="2"/>
  <c r="P21" i="2" s="1"/>
  <c r="E21" i="2"/>
  <c r="F21" i="2" s="1"/>
  <c r="G21" i="2"/>
  <c r="I21" i="2"/>
  <c r="J21" i="2" s="1"/>
  <c r="K21" i="2"/>
  <c r="B22" i="2"/>
  <c r="C22" i="2"/>
  <c r="D22" i="2"/>
  <c r="E22" i="2"/>
  <c r="F22" i="2" s="1"/>
  <c r="G22" i="2"/>
  <c r="I22" i="2"/>
  <c r="J22" i="2" s="1"/>
  <c r="K22" i="2"/>
  <c r="B23" i="2"/>
  <c r="C23" i="2"/>
  <c r="D23" i="2"/>
  <c r="E23" i="2"/>
  <c r="F23" i="2" s="1"/>
  <c r="G23" i="2"/>
  <c r="H23" i="2"/>
  <c r="I23" i="2"/>
  <c r="J23" i="2" s="1"/>
  <c r="K23" i="2"/>
  <c r="B24" i="2"/>
  <c r="G24" i="2" s="1"/>
  <c r="C24" i="2"/>
  <c r="D24" i="2"/>
  <c r="E24" i="2"/>
  <c r="I24" i="2"/>
  <c r="J24" i="2" s="1"/>
  <c r="K24" i="2"/>
  <c r="L24" i="2" s="1"/>
  <c r="B25" i="2"/>
  <c r="G25" i="2" s="1"/>
  <c r="C25" i="2"/>
  <c r="D25" i="2"/>
  <c r="H25" i="2" s="1"/>
  <c r="E25" i="2"/>
  <c r="F25" i="2" s="1"/>
  <c r="I25" i="2"/>
  <c r="J25" i="2" s="1"/>
  <c r="K25" i="2"/>
  <c r="L25" i="2" s="1"/>
  <c r="B26" i="2"/>
  <c r="G26" i="2" s="1"/>
  <c r="C26" i="2"/>
  <c r="D26" i="2"/>
  <c r="E26" i="2"/>
  <c r="F26" i="2" s="1"/>
  <c r="I26" i="2"/>
  <c r="J26" i="2" s="1"/>
  <c r="K26" i="2"/>
  <c r="B27" i="2"/>
  <c r="C27" i="2"/>
  <c r="D27" i="2"/>
  <c r="E27" i="2"/>
  <c r="G27" i="2"/>
  <c r="H27" i="2" s="1"/>
  <c r="I27" i="2"/>
  <c r="J27" i="2" s="1"/>
  <c r="K27" i="2"/>
  <c r="P27" i="2"/>
  <c r="B28" i="2"/>
  <c r="G28" i="2" s="1"/>
  <c r="C28" i="2"/>
  <c r="D28" i="2"/>
  <c r="E28" i="2"/>
  <c r="I28" i="2"/>
  <c r="J28" i="2" s="1"/>
  <c r="K28" i="2"/>
  <c r="B29" i="2"/>
  <c r="G29" i="2" s="1"/>
  <c r="C29" i="2"/>
  <c r="D29" i="2"/>
  <c r="E29" i="2"/>
  <c r="F29" i="2" s="1"/>
  <c r="I29" i="2"/>
  <c r="J29" i="2" s="1"/>
  <c r="K29" i="2"/>
  <c r="B30" i="2"/>
  <c r="G30" i="2" s="1"/>
  <c r="C30" i="2"/>
  <c r="D30" i="2"/>
  <c r="E30" i="2"/>
  <c r="F30" i="2" s="1"/>
  <c r="I30" i="2"/>
  <c r="J30" i="2" s="1"/>
  <c r="K30" i="2"/>
  <c r="B31" i="2"/>
  <c r="G31" i="2" s="1"/>
  <c r="C31" i="2"/>
  <c r="D31" i="2"/>
  <c r="H31" i="2" s="1"/>
  <c r="E31" i="2"/>
  <c r="I31" i="2"/>
  <c r="J31" i="2" s="1"/>
  <c r="K31" i="2"/>
  <c r="B32" i="2"/>
  <c r="G32" i="2" s="1"/>
  <c r="H32" i="2" s="1"/>
  <c r="C32" i="2"/>
  <c r="D32" i="2"/>
  <c r="E32" i="2"/>
  <c r="F32" i="2" s="1"/>
  <c r="I32" i="2"/>
  <c r="J32" i="2" s="1"/>
  <c r="K32" i="2"/>
  <c r="B33" i="2"/>
  <c r="C33" i="2"/>
  <c r="D33" i="2"/>
  <c r="E33" i="2"/>
  <c r="G33" i="2"/>
  <c r="I33" i="2"/>
  <c r="K33" i="2"/>
  <c r="B34" i="2"/>
  <c r="G34" i="2" s="1"/>
  <c r="C34" i="2"/>
  <c r="D34" i="2"/>
  <c r="E34" i="2"/>
  <c r="I34" i="2"/>
  <c r="K34" i="2"/>
  <c r="L34" i="2" s="1"/>
  <c r="B35" i="2"/>
  <c r="G35" i="2" s="1"/>
  <c r="C35" i="2"/>
  <c r="D35" i="2"/>
  <c r="L35" i="2" s="1"/>
  <c r="E35" i="2"/>
  <c r="I35" i="2"/>
  <c r="J35" i="2" s="1"/>
  <c r="K35" i="2"/>
  <c r="B36" i="2"/>
  <c r="G36" i="2" s="1"/>
  <c r="C36" i="2"/>
  <c r="F36" i="2" s="1"/>
  <c r="D36" i="2"/>
  <c r="E36" i="2"/>
  <c r="I36" i="2"/>
  <c r="K36" i="2"/>
  <c r="L36" i="2" s="1"/>
  <c r="B37" i="2"/>
  <c r="G37" i="2" s="1"/>
  <c r="C37" i="2"/>
  <c r="D37" i="2"/>
  <c r="H37" i="2" s="1"/>
  <c r="E37" i="2"/>
  <c r="F37" i="2" s="1"/>
  <c r="I37" i="2"/>
  <c r="J37" i="2" s="1"/>
  <c r="K37" i="2"/>
  <c r="B38" i="2"/>
  <c r="G38" i="2" s="1"/>
  <c r="C38" i="2"/>
  <c r="D38" i="2"/>
  <c r="E38" i="2"/>
  <c r="F38" i="2" s="1"/>
  <c r="I38" i="2"/>
  <c r="J38" i="2" s="1"/>
  <c r="K38" i="2"/>
  <c r="B39" i="2"/>
  <c r="C39" i="2"/>
  <c r="D39" i="2"/>
  <c r="E39" i="2"/>
  <c r="F39" i="2" s="1"/>
  <c r="G39" i="2"/>
  <c r="I39" i="2"/>
  <c r="J39" i="2" s="1"/>
  <c r="K39" i="2"/>
  <c r="B40" i="2"/>
  <c r="G40" i="2" s="1"/>
  <c r="C40" i="2"/>
  <c r="D40" i="2"/>
  <c r="E40" i="2"/>
  <c r="F40" i="2" s="1"/>
  <c r="I40" i="2"/>
  <c r="J40" i="2" s="1"/>
  <c r="K40" i="2"/>
  <c r="L40" i="2" s="1"/>
  <c r="B41" i="2"/>
  <c r="G41" i="2" s="1"/>
  <c r="C41" i="2"/>
  <c r="D41" i="2"/>
  <c r="E41" i="2"/>
  <c r="I41" i="2"/>
  <c r="J41" i="2" s="1"/>
  <c r="K41" i="2"/>
  <c r="B42" i="2"/>
  <c r="C42" i="2"/>
  <c r="D42" i="2"/>
  <c r="P42" i="2" s="1"/>
  <c r="E42" i="2"/>
  <c r="F42" i="2" s="1"/>
  <c r="G42" i="2"/>
  <c r="I42" i="2"/>
  <c r="J42" i="2" s="1"/>
  <c r="K42" i="2"/>
  <c r="B43" i="2"/>
  <c r="G43" i="2" s="1"/>
  <c r="C43" i="2"/>
  <c r="D43" i="2"/>
  <c r="H43" i="2" s="1"/>
  <c r="E43" i="2"/>
  <c r="I43" i="2"/>
  <c r="J43" i="2" s="1"/>
  <c r="K43" i="2"/>
  <c r="B44" i="2"/>
  <c r="G44" i="2" s="1"/>
  <c r="H44" i="2" s="1"/>
  <c r="C44" i="2"/>
  <c r="D44" i="2"/>
  <c r="E44" i="2"/>
  <c r="F44" i="2" s="1"/>
  <c r="I44" i="2"/>
  <c r="J44" i="2" s="1"/>
  <c r="K44" i="2"/>
  <c r="B45" i="2"/>
  <c r="C45" i="2"/>
  <c r="D45" i="2"/>
  <c r="H45" i="2" s="1"/>
  <c r="E45" i="2"/>
  <c r="F45" i="2" s="1"/>
  <c r="G45" i="2"/>
  <c r="I45" i="2"/>
  <c r="J45" i="2" s="1"/>
  <c r="K45" i="2"/>
  <c r="B46" i="2"/>
  <c r="G46" i="2" s="1"/>
  <c r="C46" i="2"/>
  <c r="D46" i="2"/>
  <c r="P46" i="2" s="1"/>
  <c r="E46" i="2"/>
  <c r="I46" i="2"/>
  <c r="J46" i="2" s="1"/>
  <c r="K46" i="2"/>
  <c r="L46" i="2" s="1"/>
  <c r="B47" i="2"/>
  <c r="G47" i="2" s="1"/>
  <c r="C47" i="2"/>
  <c r="D47" i="2"/>
  <c r="E47" i="2"/>
  <c r="I47" i="2"/>
  <c r="J47" i="2" s="1"/>
  <c r="K47" i="2"/>
  <c r="B48" i="2"/>
  <c r="G48" i="2" s="1"/>
  <c r="C48" i="2"/>
  <c r="D48" i="2"/>
  <c r="P48" i="2" s="1"/>
  <c r="E48" i="2"/>
  <c r="F48" i="2" s="1"/>
  <c r="I48" i="2"/>
  <c r="J48" i="2" s="1"/>
  <c r="K48" i="2"/>
  <c r="B49" i="2"/>
  <c r="G49" i="2" s="1"/>
  <c r="C49" i="2"/>
  <c r="D49" i="2"/>
  <c r="E49" i="2"/>
  <c r="F49" i="2" s="1"/>
  <c r="I49" i="2"/>
  <c r="K49" i="2"/>
  <c r="B50" i="2"/>
  <c r="G50" i="2" s="1"/>
  <c r="C50" i="2"/>
  <c r="D50" i="2"/>
  <c r="E50" i="2"/>
  <c r="I50" i="2"/>
  <c r="J50" i="2" s="1"/>
  <c r="K50" i="2"/>
  <c r="B51" i="2"/>
  <c r="G51" i="2" s="1"/>
  <c r="C51" i="2"/>
  <c r="D51" i="2"/>
  <c r="E51" i="2"/>
  <c r="I51" i="2"/>
  <c r="K51" i="2"/>
  <c r="B52" i="2"/>
  <c r="G52" i="2" s="1"/>
  <c r="C52" i="2"/>
  <c r="D52" i="2"/>
  <c r="P52" i="2" s="1"/>
  <c r="E52" i="2"/>
  <c r="F52" i="2" s="1"/>
  <c r="I52" i="2"/>
  <c r="K52" i="2"/>
  <c r="B53" i="2"/>
  <c r="G53" i="2" s="1"/>
  <c r="C53" i="2"/>
  <c r="D53" i="2"/>
  <c r="E53" i="2"/>
  <c r="I53" i="2"/>
  <c r="J53" i="2" s="1"/>
  <c r="K53" i="2"/>
  <c r="B54" i="2"/>
  <c r="G54" i="2" s="1"/>
  <c r="C54" i="2"/>
  <c r="D54" i="2"/>
  <c r="P54" i="2" s="1"/>
  <c r="E54" i="2"/>
  <c r="F54" i="2" s="1"/>
  <c r="I54" i="2"/>
  <c r="J54" i="2" s="1"/>
  <c r="K54" i="2"/>
  <c r="B55" i="2"/>
  <c r="G55" i="2" s="1"/>
  <c r="C55" i="2"/>
  <c r="D55" i="2"/>
  <c r="E55" i="2"/>
  <c r="F55" i="2" s="1"/>
  <c r="I55" i="2"/>
  <c r="J55" i="2" s="1"/>
  <c r="K55" i="2"/>
  <c r="L55" i="2" s="1"/>
  <c r="B56" i="2"/>
  <c r="G56" i="2" s="1"/>
  <c r="C56" i="2"/>
  <c r="D56" i="2"/>
  <c r="E56" i="2"/>
  <c r="I56" i="2"/>
  <c r="J56" i="2" s="1"/>
  <c r="K56" i="2"/>
  <c r="B57" i="2"/>
  <c r="G57" i="2" s="1"/>
  <c r="C57" i="2"/>
  <c r="D57" i="2"/>
  <c r="E57" i="2"/>
  <c r="F57" i="2" s="1"/>
  <c r="I57" i="2"/>
  <c r="J57" i="2" s="1"/>
  <c r="K57" i="2"/>
  <c r="B58" i="2"/>
  <c r="G58" i="2" s="1"/>
  <c r="C58" i="2"/>
  <c r="D58" i="2"/>
  <c r="P58" i="2" s="1"/>
  <c r="E58" i="2"/>
  <c r="F58" i="2" s="1"/>
  <c r="I58" i="2"/>
  <c r="J58" i="2" s="1"/>
  <c r="K58" i="2"/>
  <c r="B59" i="2"/>
  <c r="G59" i="2" s="1"/>
  <c r="C59" i="2"/>
  <c r="D59" i="2"/>
  <c r="E59" i="2"/>
  <c r="F59" i="2" s="1"/>
  <c r="I59" i="2"/>
  <c r="J59" i="2" s="1"/>
  <c r="K59" i="2"/>
  <c r="B60" i="2"/>
  <c r="G60" i="2" s="1"/>
  <c r="C60" i="2"/>
  <c r="D60" i="2"/>
  <c r="E60" i="2"/>
  <c r="F60" i="2" s="1"/>
  <c r="I60" i="2"/>
  <c r="J60" i="2" s="1"/>
  <c r="K60" i="2"/>
  <c r="L60" i="2" s="1"/>
  <c r="B61" i="2"/>
  <c r="G61" i="2" s="1"/>
  <c r="C61" i="2"/>
  <c r="D61" i="2"/>
  <c r="E61" i="2"/>
  <c r="I61" i="2"/>
  <c r="J61" i="2" s="1"/>
  <c r="K61" i="2"/>
  <c r="B62" i="2"/>
  <c r="G62" i="2" s="1"/>
  <c r="C62" i="2"/>
  <c r="D62" i="2"/>
  <c r="H62" i="2" s="1"/>
  <c r="E62" i="2"/>
  <c r="I62" i="2"/>
  <c r="J62" i="2" s="1"/>
  <c r="K62" i="2"/>
  <c r="B63" i="2"/>
  <c r="G63" i="2" s="1"/>
  <c r="C63" i="2"/>
  <c r="D63" i="2"/>
  <c r="H63" i="2" s="1"/>
  <c r="E63" i="2"/>
  <c r="I63" i="2"/>
  <c r="J63" i="2" s="1"/>
  <c r="K63" i="2"/>
  <c r="B64" i="2"/>
  <c r="G64" i="2" s="1"/>
  <c r="C64" i="2"/>
  <c r="D64" i="2"/>
  <c r="E64" i="2"/>
  <c r="F64" i="2" s="1"/>
  <c r="I64" i="2"/>
  <c r="J64" i="2" s="1"/>
  <c r="K64" i="2"/>
  <c r="L64" i="2" s="1"/>
  <c r="B65" i="2"/>
  <c r="G65" i="2" s="1"/>
  <c r="C65" i="2"/>
  <c r="D65" i="2"/>
  <c r="E65" i="2"/>
  <c r="F65" i="2" s="1"/>
  <c r="I65" i="2"/>
  <c r="K65" i="2"/>
  <c r="B66" i="2"/>
  <c r="G66" i="2" s="1"/>
  <c r="C66" i="2"/>
  <c r="D66" i="2"/>
  <c r="H66" i="2" s="1"/>
  <c r="E66" i="2"/>
  <c r="I66" i="2"/>
  <c r="J66" i="2" s="1"/>
  <c r="K66" i="2"/>
  <c r="B67" i="2"/>
  <c r="G67" i="2" s="1"/>
  <c r="C67" i="2"/>
  <c r="D67" i="2"/>
  <c r="P67" i="2" s="1"/>
  <c r="E67" i="2"/>
  <c r="F67" i="2" s="1"/>
  <c r="I67" i="2"/>
  <c r="K67" i="2"/>
  <c r="L67" i="2" s="1"/>
  <c r="B68" i="2"/>
  <c r="G68" i="2" s="1"/>
  <c r="C68" i="2"/>
  <c r="D68" i="2"/>
  <c r="E68" i="2"/>
  <c r="F68" i="2" s="1"/>
  <c r="I68" i="2"/>
  <c r="J68" i="2" s="1"/>
  <c r="K68" i="2"/>
  <c r="B69" i="2"/>
  <c r="G69" i="2" s="1"/>
  <c r="C69" i="2"/>
  <c r="D69" i="2"/>
  <c r="E69" i="2"/>
  <c r="I69" i="2"/>
  <c r="J69" i="2" s="1"/>
  <c r="K69" i="2"/>
  <c r="B70" i="2"/>
  <c r="G70" i="2" s="1"/>
  <c r="C70" i="2"/>
  <c r="D70" i="2"/>
  <c r="E70" i="2"/>
  <c r="I70" i="2"/>
  <c r="J70" i="2" s="1"/>
  <c r="K70" i="2"/>
  <c r="L70" i="2" s="1"/>
  <c r="B71" i="2"/>
  <c r="G71" i="2" s="1"/>
  <c r="C71" i="2"/>
  <c r="D71" i="2"/>
  <c r="E71" i="2"/>
  <c r="I71" i="2"/>
  <c r="J71" i="2" s="1"/>
  <c r="K71" i="2"/>
  <c r="B72" i="2"/>
  <c r="G72" i="2" s="1"/>
  <c r="C72" i="2"/>
  <c r="D72" i="2"/>
  <c r="E72" i="2"/>
  <c r="F72" i="2" s="1"/>
  <c r="I72" i="2"/>
  <c r="J72" i="2" s="1"/>
  <c r="K72" i="2"/>
  <c r="B73" i="2"/>
  <c r="G73" i="2" s="1"/>
  <c r="C73" i="2"/>
  <c r="D73" i="2"/>
  <c r="E73" i="2"/>
  <c r="F73" i="2" s="1"/>
  <c r="I73" i="2"/>
  <c r="J73" i="2" s="1"/>
  <c r="K73" i="2"/>
  <c r="B74" i="2"/>
  <c r="G74" i="2" s="1"/>
  <c r="C74" i="2"/>
  <c r="D74" i="2"/>
  <c r="L74" i="2" s="1"/>
  <c r="E74" i="2"/>
  <c r="I74" i="2"/>
  <c r="J74" i="2" s="1"/>
  <c r="K74" i="2"/>
  <c r="B75" i="2"/>
  <c r="C75" i="2"/>
  <c r="D75" i="2"/>
  <c r="P75" i="2" s="1"/>
  <c r="E75" i="2"/>
  <c r="F75" i="2" s="1"/>
  <c r="G75" i="2"/>
  <c r="I75" i="2"/>
  <c r="J75" i="2" s="1"/>
  <c r="K75" i="2"/>
  <c r="B76" i="2"/>
  <c r="G76" i="2" s="1"/>
  <c r="C76" i="2"/>
  <c r="D76" i="2"/>
  <c r="E76" i="2"/>
  <c r="I76" i="2"/>
  <c r="J76" i="2" s="1"/>
  <c r="K76" i="2"/>
  <c r="B77" i="2"/>
  <c r="G77" i="2" s="1"/>
  <c r="C77" i="2"/>
  <c r="D77" i="2"/>
  <c r="E77" i="2"/>
  <c r="F77" i="2" s="1"/>
  <c r="I77" i="2"/>
  <c r="J77" i="2" s="1"/>
  <c r="K77" i="2"/>
  <c r="B78" i="2"/>
  <c r="C78" i="2"/>
  <c r="D78" i="2"/>
  <c r="E78" i="2"/>
  <c r="F78" i="2" s="1"/>
  <c r="G78" i="2"/>
  <c r="H78" i="2"/>
  <c r="I78" i="2"/>
  <c r="J78" i="2" s="1"/>
  <c r="K78" i="2"/>
  <c r="B79" i="2"/>
  <c r="G79" i="2" s="1"/>
  <c r="C79" i="2"/>
  <c r="D79" i="2"/>
  <c r="L79" i="2" s="1"/>
  <c r="E79" i="2"/>
  <c r="I79" i="2"/>
  <c r="J79" i="2" s="1"/>
  <c r="K79" i="2"/>
  <c r="B80" i="2"/>
  <c r="C80" i="2"/>
  <c r="D80" i="2"/>
  <c r="E80" i="2"/>
  <c r="G80" i="2"/>
  <c r="I80" i="2"/>
  <c r="J80" i="2" s="1"/>
  <c r="K80" i="2"/>
  <c r="J199" i="3"/>
  <c r="I199" i="3"/>
  <c r="H199" i="3"/>
  <c r="G199" i="3"/>
  <c r="E199" i="3"/>
  <c r="D199" i="3"/>
  <c r="C199" i="3"/>
  <c r="B199" i="3"/>
  <c r="F199" i="3" s="1"/>
  <c r="J198" i="3"/>
  <c r="I198" i="3"/>
  <c r="H198" i="3"/>
  <c r="G198" i="3"/>
  <c r="F198" i="3"/>
  <c r="E198" i="3"/>
  <c r="D198" i="3"/>
  <c r="C198" i="3"/>
  <c r="B198" i="3"/>
  <c r="J197" i="3"/>
  <c r="I197" i="3"/>
  <c r="H197" i="3"/>
  <c r="G197" i="3"/>
  <c r="E197" i="3"/>
  <c r="D197" i="3"/>
  <c r="C197" i="3"/>
  <c r="B197" i="3"/>
  <c r="F197" i="3" s="1"/>
  <c r="J196" i="3"/>
  <c r="I196" i="3"/>
  <c r="H196" i="3"/>
  <c r="G196" i="3"/>
  <c r="F196" i="3"/>
  <c r="E196" i="3"/>
  <c r="D196" i="3"/>
  <c r="C196" i="3"/>
  <c r="B196" i="3"/>
  <c r="J195" i="3"/>
  <c r="I195" i="3"/>
  <c r="H195" i="3"/>
  <c r="G195" i="3"/>
  <c r="E195" i="3"/>
  <c r="D195" i="3"/>
  <c r="C195" i="3"/>
  <c r="B195" i="3"/>
  <c r="F195" i="3" s="1"/>
  <c r="J194" i="3"/>
  <c r="I194" i="3"/>
  <c r="H194" i="3"/>
  <c r="G194" i="3"/>
  <c r="E194" i="3"/>
  <c r="D194" i="3"/>
  <c r="C194" i="3"/>
  <c r="B194" i="3"/>
  <c r="F194" i="3" s="1"/>
  <c r="J193" i="3"/>
  <c r="I193" i="3"/>
  <c r="H193" i="3"/>
  <c r="G193" i="3"/>
  <c r="E193" i="3"/>
  <c r="D193" i="3"/>
  <c r="C193" i="3"/>
  <c r="B193" i="3"/>
  <c r="F193" i="3" s="1"/>
  <c r="J192" i="3"/>
  <c r="I192" i="3"/>
  <c r="H192" i="3"/>
  <c r="G192" i="3"/>
  <c r="E192" i="3"/>
  <c r="D192" i="3"/>
  <c r="C192" i="3"/>
  <c r="B192" i="3"/>
  <c r="F192" i="3" s="1"/>
  <c r="J191" i="3"/>
  <c r="I191" i="3"/>
  <c r="H191" i="3"/>
  <c r="G191" i="3"/>
  <c r="F191" i="3"/>
  <c r="E191" i="3"/>
  <c r="D191" i="3"/>
  <c r="C191" i="3"/>
  <c r="B191" i="3"/>
  <c r="J190" i="3"/>
  <c r="I190" i="3"/>
  <c r="H190" i="3"/>
  <c r="G190" i="3"/>
  <c r="E190" i="3"/>
  <c r="D190" i="3"/>
  <c r="C190" i="3"/>
  <c r="B190" i="3"/>
  <c r="F190" i="3" s="1"/>
  <c r="J189" i="3"/>
  <c r="I189" i="3"/>
  <c r="H189" i="3"/>
  <c r="G189" i="3"/>
  <c r="F189" i="3"/>
  <c r="E189" i="3"/>
  <c r="D189" i="3"/>
  <c r="C189" i="3"/>
  <c r="B189" i="3"/>
  <c r="J188" i="3"/>
  <c r="I188" i="3"/>
  <c r="H188" i="3"/>
  <c r="G188" i="3"/>
  <c r="F188" i="3"/>
  <c r="E188" i="3"/>
  <c r="D188" i="3"/>
  <c r="C188" i="3"/>
  <c r="B188" i="3"/>
  <c r="J187" i="3"/>
  <c r="I187" i="3"/>
  <c r="H187" i="3"/>
  <c r="G187" i="3"/>
  <c r="E187" i="3"/>
  <c r="D187" i="3"/>
  <c r="C187" i="3"/>
  <c r="B187" i="3"/>
  <c r="F187" i="3" s="1"/>
  <c r="J186" i="3"/>
  <c r="I186" i="3"/>
  <c r="H186" i="3"/>
  <c r="G186" i="3"/>
  <c r="E186" i="3"/>
  <c r="D186" i="3"/>
  <c r="C186" i="3"/>
  <c r="B186" i="3"/>
  <c r="F186" i="3" s="1"/>
  <c r="J185" i="3"/>
  <c r="I185" i="3"/>
  <c r="H185" i="3"/>
  <c r="G185" i="3"/>
  <c r="E185" i="3"/>
  <c r="D185" i="3"/>
  <c r="C185" i="3"/>
  <c r="B185" i="3"/>
  <c r="F185" i="3" s="1"/>
  <c r="J184" i="3"/>
  <c r="I184" i="3"/>
  <c r="H184" i="3"/>
  <c r="G184" i="3"/>
  <c r="E184" i="3"/>
  <c r="D184" i="3"/>
  <c r="C184" i="3"/>
  <c r="B184" i="3"/>
  <c r="F184" i="3" s="1"/>
  <c r="J183" i="3"/>
  <c r="I183" i="3"/>
  <c r="H183" i="3"/>
  <c r="G183" i="3"/>
  <c r="E183" i="3"/>
  <c r="D183" i="3"/>
  <c r="C183" i="3"/>
  <c r="B183" i="3"/>
  <c r="F183" i="3" s="1"/>
  <c r="J182" i="3"/>
  <c r="I182" i="3"/>
  <c r="H182" i="3"/>
  <c r="G182" i="3"/>
  <c r="F182" i="3"/>
  <c r="E182" i="3"/>
  <c r="D182" i="3"/>
  <c r="C182" i="3"/>
  <c r="B182" i="3"/>
  <c r="J181" i="3"/>
  <c r="I181" i="3"/>
  <c r="H181" i="3"/>
  <c r="G181" i="3"/>
  <c r="E181" i="3"/>
  <c r="D181" i="3"/>
  <c r="C181" i="3"/>
  <c r="B181" i="3"/>
  <c r="F181" i="3" s="1"/>
  <c r="J180" i="3"/>
  <c r="I180" i="3"/>
  <c r="H180" i="3"/>
  <c r="G180" i="3"/>
  <c r="F180" i="3"/>
  <c r="E180" i="3"/>
  <c r="D180" i="3"/>
  <c r="C180" i="3"/>
  <c r="B180" i="3"/>
  <c r="J179" i="3"/>
  <c r="I179" i="3"/>
  <c r="H179" i="3"/>
  <c r="G179" i="3"/>
  <c r="E179" i="3"/>
  <c r="D179" i="3"/>
  <c r="C179" i="3"/>
  <c r="B179" i="3"/>
  <c r="F179" i="3" s="1"/>
  <c r="J178" i="3"/>
  <c r="I178" i="3"/>
  <c r="H178" i="3"/>
  <c r="G178" i="3"/>
  <c r="E178" i="3"/>
  <c r="D178" i="3"/>
  <c r="C178" i="3"/>
  <c r="B178" i="3"/>
  <c r="F178" i="3" s="1"/>
  <c r="J177" i="3"/>
  <c r="I177" i="3"/>
  <c r="H177" i="3"/>
  <c r="G177" i="3"/>
  <c r="E177" i="3"/>
  <c r="D177" i="3"/>
  <c r="C177" i="3"/>
  <c r="B177" i="3"/>
  <c r="F177" i="3" s="1"/>
  <c r="J176" i="3"/>
  <c r="I176" i="3"/>
  <c r="H176" i="3"/>
  <c r="G176" i="3"/>
  <c r="E176" i="3"/>
  <c r="D176" i="3"/>
  <c r="C176" i="3"/>
  <c r="B176" i="3"/>
  <c r="F176" i="3" s="1"/>
  <c r="J175" i="3"/>
  <c r="I175" i="3"/>
  <c r="H175" i="3"/>
  <c r="G175" i="3"/>
  <c r="F175" i="3"/>
  <c r="E175" i="3"/>
  <c r="D175" i="3"/>
  <c r="C175" i="3"/>
  <c r="B175" i="3"/>
  <c r="J174" i="3"/>
  <c r="I174" i="3"/>
  <c r="H174" i="3"/>
  <c r="G174" i="3"/>
  <c r="E174" i="3"/>
  <c r="D174" i="3"/>
  <c r="C174" i="3"/>
  <c r="B174" i="3"/>
  <c r="F174" i="3" s="1"/>
  <c r="J173" i="3"/>
  <c r="I173" i="3"/>
  <c r="H173" i="3"/>
  <c r="G173" i="3"/>
  <c r="F173" i="3"/>
  <c r="E173" i="3"/>
  <c r="D173" i="3"/>
  <c r="C173" i="3"/>
  <c r="B173" i="3"/>
  <c r="J172" i="3"/>
  <c r="I172" i="3"/>
  <c r="H172" i="3"/>
  <c r="G172" i="3"/>
  <c r="F172" i="3"/>
  <c r="E172" i="3"/>
  <c r="D172" i="3"/>
  <c r="C172" i="3"/>
  <c r="B172" i="3"/>
  <c r="J171" i="3"/>
  <c r="I171" i="3"/>
  <c r="H171" i="3"/>
  <c r="G171" i="3"/>
  <c r="E171" i="3"/>
  <c r="D171" i="3"/>
  <c r="C171" i="3"/>
  <c r="B171" i="3"/>
  <c r="F171" i="3" s="1"/>
  <c r="J170" i="3"/>
  <c r="I170" i="3"/>
  <c r="H170" i="3"/>
  <c r="G170" i="3"/>
  <c r="E170" i="3"/>
  <c r="D170" i="3"/>
  <c r="C170" i="3"/>
  <c r="B170" i="3"/>
  <c r="F170" i="3" s="1"/>
  <c r="J169" i="3"/>
  <c r="I169" i="3"/>
  <c r="H169" i="3"/>
  <c r="G169" i="3"/>
  <c r="E169" i="3"/>
  <c r="D169" i="3"/>
  <c r="C169" i="3"/>
  <c r="B169" i="3"/>
  <c r="F169" i="3" s="1"/>
  <c r="J168" i="3"/>
  <c r="I168" i="3"/>
  <c r="H168" i="3"/>
  <c r="G168" i="3"/>
  <c r="E168" i="3"/>
  <c r="D168" i="3"/>
  <c r="C168" i="3"/>
  <c r="B168" i="3"/>
  <c r="F168" i="3" s="1"/>
  <c r="J167" i="3"/>
  <c r="I167" i="3"/>
  <c r="H167" i="3"/>
  <c r="G167" i="3"/>
  <c r="E167" i="3"/>
  <c r="D167" i="3"/>
  <c r="C167" i="3"/>
  <c r="B167" i="3"/>
  <c r="F167" i="3" s="1"/>
  <c r="J166" i="3"/>
  <c r="I166" i="3"/>
  <c r="H166" i="3"/>
  <c r="G166" i="3"/>
  <c r="F166" i="3"/>
  <c r="E166" i="3"/>
  <c r="D166" i="3"/>
  <c r="C166" i="3"/>
  <c r="B166" i="3"/>
  <c r="J165" i="3"/>
  <c r="I165" i="3"/>
  <c r="H165" i="3"/>
  <c r="G165" i="3"/>
  <c r="E165" i="3"/>
  <c r="D165" i="3"/>
  <c r="C165" i="3"/>
  <c r="B165" i="3"/>
  <c r="F165" i="3" s="1"/>
  <c r="J164" i="3"/>
  <c r="I164" i="3"/>
  <c r="H164" i="3"/>
  <c r="G164" i="3"/>
  <c r="F164" i="3"/>
  <c r="E164" i="3"/>
  <c r="D164" i="3"/>
  <c r="C164" i="3"/>
  <c r="B164" i="3"/>
  <c r="J163" i="3"/>
  <c r="I163" i="3"/>
  <c r="H163" i="3"/>
  <c r="G163" i="3"/>
  <c r="E163" i="3"/>
  <c r="D163" i="3"/>
  <c r="C163" i="3"/>
  <c r="B163" i="3"/>
  <c r="F163" i="3" s="1"/>
  <c r="J162" i="3"/>
  <c r="I162" i="3"/>
  <c r="H162" i="3"/>
  <c r="G162" i="3"/>
  <c r="E162" i="3"/>
  <c r="D162" i="3"/>
  <c r="C162" i="3"/>
  <c r="B162" i="3"/>
  <c r="F162" i="3" s="1"/>
  <c r="J161" i="3"/>
  <c r="I161" i="3"/>
  <c r="H161" i="3"/>
  <c r="G161" i="3"/>
  <c r="E161" i="3"/>
  <c r="D161" i="3"/>
  <c r="C161" i="3"/>
  <c r="B161" i="3"/>
  <c r="F161" i="3" s="1"/>
  <c r="J160" i="3"/>
  <c r="I160" i="3"/>
  <c r="H160" i="3"/>
  <c r="G160" i="3"/>
  <c r="E160" i="3"/>
  <c r="D160" i="3"/>
  <c r="C160" i="3"/>
  <c r="B160" i="3"/>
  <c r="F160" i="3" s="1"/>
  <c r="J159" i="3"/>
  <c r="I159" i="3"/>
  <c r="H159" i="3"/>
  <c r="G159" i="3"/>
  <c r="F159" i="3"/>
  <c r="E159" i="3"/>
  <c r="D159" i="3"/>
  <c r="C159" i="3"/>
  <c r="B159" i="3"/>
  <c r="J158" i="3"/>
  <c r="I158" i="3"/>
  <c r="H158" i="3"/>
  <c r="G158" i="3"/>
  <c r="E158" i="3"/>
  <c r="D158" i="3"/>
  <c r="C158" i="3"/>
  <c r="B158" i="3"/>
  <c r="F158" i="3" s="1"/>
  <c r="J157" i="3"/>
  <c r="I157" i="3"/>
  <c r="H157" i="3"/>
  <c r="G157" i="3"/>
  <c r="F157" i="3"/>
  <c r="E157" i="3"/>
  <c r="D157" i="3"/>
  <c r="C157" i="3"/>
  <c r="B157" i="3"/>
  <c r="J156" i="3"/>
  <c r="I156" i="3"/>
  <c r="H156" i="3"/>
  <c r="G156" i="3"/>
  <c r="F156" i="3"/>
  <c r="E156" i="3"/>
  <c r="D156" i="3"/>
  <c r="C156" i="3"/>
  <c r="B156" i="3"/>
  <c r="J155" i="3"/>
  <c r="I155" i="3"/>
  <c r="H155" i="3"/>
  <c r="G155" i="3"/>
  <c r="E155" i="3"/>
  <c r="D155" i="3"/>
  <c r="C155" i="3"/>
  <c r="B155" i="3"/>
  <c r="F155" i="3" s="1"/>
  <c r="J154" i="3"/>
  <c r="I154" i="3"/>
  <c r="H154" i="3"/>
  <c r="G154" i="3"/>
  <c r="E154" i="3"/>
  <c r="D154" i="3"/>
  <c r="C154" i="3"/>
  <c r="B154" i="3"/>
  <c r="F154" i="3" s="1"/>
  <c r="J153" i="3"/>
  <c r="I153" i="3"/>
  <c r="H153" i="3"/>
  <c r="G153" i="3"/>
  <c r="E153" i="3"/>
  <c r="D153" i="3"/>
  <c r="C153" i="3"/>
  <c r="B153" i="3"/>
  <c r="F153" i="3" s="1"/>
  <c r="J152" i="3"/>
  <c r="I152" i="3"/>
  <c r="H152" i="3"/>
  <c r="G152" i="3"/>
  <c r="E152" i="3"/>
  <c r="D152" i="3"/>
  <c r="C152" i="3"/>
  <c r="B152" i="3"/>
  <c r="F152" i="3" s="1"/>
  <c r="J151" i="3"/>
  <c r="I151" i="3"/>
  <c r="H151" i="3"/>
  <c r="G151" i="3"/>
  <c r="E151" i="3"/>
  <c r="D151" i="3"/>
  <c r="C151" i="3"/>
  <c r="B151" i="3"/>
  <c r="F151" i="3" s="1"/>
  <c r="J150" i="3"/>
  <c r="I150" i="3"/>
  <c r="H150" i="3"/>
  <c r="G150" i="3"/>
  <c r="F150" i="3"/>
  <c r="E150" i="3"/>
  <c r="D150" i="3"/>
  <c r="C150" i="3"/>
  <c r="B150" i="3"/>
  <c r="J149" i="3"/>
  <c r="I149" i="3"/>
  <c r="H149" i="3"/>
  <c r="G149" i="3"/>
  <c r="E149" i="3"/>
  <c r="D149" i="3"/>
  <c r="C149" i="3"/>
  <c r="B149" i="3"/>
  <c r="F149" i="3" s="1"/>
  <c r="J148" i="3"/>
  <c r="I148" i="3"/>
  <c r="H148" i="3"/>
  <c r="G148" i="3"/>
  <c r="F148" i="3"/>
  <c r="E148" i="3"/>
  <c r="D148" i="3"/>
  <c r="C148" i="3"/>
  <c r="B148" i="3"/>
  <c r="J147" i="3"/>
  <c r="I147" i="3"/>
  <c r="H147" i="3"/>
  <c r="G147" i="3"/>
  <c r="E147" i="3"/>
  <c r="D147" i="3"/>
  <c r="C147" i="3"/>
  <c r="B147" i="3"/>
  <c r="F147" i="3" s="1"/>
  <c r="J146" i="3"/>
  <c r="I146" i="3"/>
  <c r="H146" i="3"/>
  <c r="G146" i="3"/>
  <c r="F146" i="3"/>
  <c r="E146" i="3"/>
  <c r="D146" i="3"/>
  <c r="C146" i="3"/>
  <c r="B146" i="3"/>
  <c r="J145" i="3"/>
  <c r="I145" i="3"/>
  <c r="H145" i="3"/>
  <c r="G145" i="3"/>
  <c r="E145" i="3"/>
  <c r="D145" i="3"/>
  <c r="C145" i="3"/>
  <c r="B145" i="3"/>
  <c r="F145" i="3" s="1"/>
  <c r="J144" i="3"/>
  <c r="I144" i="3"/>
  <c r="H144" i="3"/>
  <c r="G144" i="3"/>
  <c r="E144" i="3"/>
  <c r="D144" i="3"/>
  <c r="C144" i="3"/>
  <c r="B144" i="3"/>
  <c r="F144" i="3" s="1"/>
  <c r="J143" i="3"/>
  <c r="I143" i="3"/>
  <c r="H143" i="3"/>
  <c r="G143" i="3"/>
  <c r="F143" i="3"/>
  <c r="E143" i="3"/>
  <c r="D143" i="3"/>
  <c r="C143" i="3"/>
  <c r="B143" i="3"/>
  <c r="J142" i="3"/>
  <c r="I142" i="3"/>
  <c r="H142" i="3"/>
  <c r="G142" i="3"/>
  <c r="E142" i="3"/>
  <c r="D142" i="3"/>
  <c r="C142" i="3"/>
  <c r="B142" i="3"/>
  <c r="F142" i="3" s="1"/>
  <c r="J141" i="3"/>
  <c r="I141" i="3"/>
  <c r="H141" i="3"/>
  <c r="G141" i="3"/>
  <c r="F141" i="3"/>
  <c r="E141" i="3"/>
  <c r="D141" i="3"/>
  <c r="C141" i="3"/>
  <c r="B141" i="3"/>
  <c r="J140" i="3"/>
  <c r="I140" i="3"/>
  <c r="H140" i="3"/>
  <c r="G140" i="3"/>
  <c r="E140" i="3"/>
  <c r="D140" i="3"/>
  <c r="C140" i="3"/>
  <c r="B140" i="3"/>
  <c r="F140" i="3" s="1"/>
  <c r="J139" i="3"/>
  <c r="I139" i="3"/>
  <c r="H139" i="3"/>
  <c r="G139" i="3"/>
  <c r="E139" i="3"/>
  <c r="D139" i="3"/>
  <c r="C139" i="3"/>
  <c r="B139" i="3"/>
  <c r="F139" i="3" s="1"/>
  <c r="J138" i="3"/>
  <c r="I138" i="3"/>
  <c r="H138" i="3"/>
  <c r="G138" i="3"/>
  <c r="E138" i="3"/>
  <c r="D138" i="3"/>
  <c r="C138" i="3"/>
  <c r="B138" i="3"/>
  <c r="F138" i="3" s="1"/>
  <c r="J137" i="3"/>
  <c r="I137" i="3"/>
  <c r="H137" i="3"/>
  <c r="G137" i="3"/>
  <c r="E137" i="3"/>
  <c r="D137" i="3"/>
  <c r="C137" i="3"/>
  <c r="B137" i="3"/>
  <c r="F137" i="3" s="1"/>
  <c r="J136" i="3"/>
  <c r="I136" i="3"/>
  <c r="H136" i="3"/>
  <c r="G136" i="3"/>
  <c r="E136" i="3"/>
  <c r="D136" i="3"/>
  <c r="C136" i="3"/>
  <c r="B136" i="3"/>
  <c r="F136" i="3" s="1"/>
  <c r="J135" i="3"/>
  <c r="I135" i="3"/>
  <c r="H135" i="3"/>
  <c r="G135" i="3"/>
  <c r="E135" i="3"/>
  <c r="D135" i="3"/>
  <c r="C135" i="3"/>
  <c r="B135" i="3"/>
  <c r="F135" i="3" s="1"/>
  <c r="J134" i="3"/>
  <c r="I134" i="3"/>
  <c r="H134" i="3"/>
  <c r="G134" i="3"/>
  <c r="F134" i="3"/>
  <c r="E134" i="3"/>
  <c r="D134" i="3"/>
  <c r="C134" i="3"/>
  <c r="B134" i="3"/>
  <c r="J133" i="3"/>
  <c r="I133" i="3"/>
  <c r="H133" i="3"/>
  <c r="G133" i="3"/>
  <c r="E133" i="3"/>
  <c r="D133" i="3"/>
  <c r="C133" i="3"/>
  <c r="B133" i="3"/>
  <c r="F133" i="3" s="1"/>
  <c r="J132" i="3"/>
  <c r="I132" i="3"/>
  <c r="H132" i="3"/>
  <c r="G132" i="3"/>
  <c r="F132" i="3"/>
  <c r="E132" i="3"/>
  <c r="D132" i="3"/>
  <c r="C132" i="3"/>
  <c r="B132" i="3"/>
  <c r="J131" i="3"/>
  <c r="I131" i="3"/>
  <c r="H131" i="3"/>
  <c r="G131" i="3"/>
  <c r="E131" i="3"/>
  <c r="D131" i="3"/>
  <c r="C131" i="3"/>
  <c r="B131" i="3"/>
  <c r="F131" i="3" s="1"/>
  <c r="J130" i="3"/>
  <c r="I130" i="3"/>
  <c r="H130" i="3"/>
  <c r="G130" i="3"/>
  <c r="F130" i="3"/>
  <c r="E130" i="3"/>
  <c r="D130" i="3"/>
  <c r="C130" i="3"/>
  <c r="B130" i="3"/>
  <c r="J129" i="3"/>
  <c r="I129" i="3"/>
  <c r="H129" i="3"/>
  <c r="G129" i="3"/>
  <c r="E129" i="3"/>
  <c r="D129" i="3"/>
  <c r="C129" i="3"/>
  <c r="B129" i="3"/>
  <c r="F129" i="3" s="1"/>
  <c r="J128" i="3"/>
  <c r="I128" i="3"/>
  <c r="H128" i="3"/>
  <c r="G128" i="3"/>
  <c r="E128" i="3"/>
  <c r="D128" i="3"/>
  <c r="C128" i="3"/>
  <c r="B128" i="3"/>
  <c r="F128" i="3" s="1"/>
  <c r="J127" i="3"/>
  <c r="I127" i="3"/>
  <c r="H127" i="3"/>
  <c r="G127" i="3"/>
  <c r="F127" i="3"/>
  <c r="E127" i="3"/>
  <c r="D127" i="3"/>
  <c r="C127" i="3"/>
  <c r="B127" i="3"/>
  <c r="J126" i="3"/>
  <c r="I126" i="3"/>
  <c r="H126" i="3"/>
  <c r="G126" i="3"/>
  <c r="E126" i="3"/>
  <c r="D126" i="3"/>
  <c r="C126" i="3"/>
  <c r="B126" i="3"/>
  <c r="F126" i="3" s="1"/>
  <c r="J125" i="3"/>
  <c r="I125" i="3"/>
  <c r="H125" i="3"/>
  <c r="G125" i="3"/>
  <c r="F125" i="3"/>
  <c r="E125" i="3"/>
  <c r="D125" i="3"/>
  <c r="C125" i="3"/>
  <c r="B125" i="3"/>
  <c r="J124" i="3"/>
  <c r="I124" i="3"/>
  <c r="H124" i="3"/>
  <c r="G124" i="3"/>
  <c r="F124" i="3"/>
  <c r="E124" i="3"/>
  <c r="D124" i="3"/>
  <c r="C124" i="3"/>
  <c r="B124" i="3"/>
  <c r="J123" i="3"/>
  <c r="I123" i="3"/>
  <c r="H123" i="3"/>
  <c r="G123" i="3"/>
  <c r="E123" i="3"/>
  <c r="D123" i="3"/>
  <c r="C123" i="3"/>
  <c r="B123" i="3"/>
  <c r="F123" i="3" s="1"/>
  <c r="J122" i="3"/>
  <c r="I122" i="3"/>
  <c r="H122" i="3"/>
  <c r="G122" i="3"/>
  <c r="E122" i="3"/>
  <c r="D122" i="3"/>
  <c r="C122" i="3"/>
  <c r="B122" i="3"/>
  <c r="F122" i="3" s="1"/>
  <c r="J121" i="3"/>
  <c r="I121" i="3"/>
  <c r="H121" i="3"/>
  <c r="G121" i="3"/>
  <c r="E121" i="3"/>
  <c r="D121" i="3"/>
  <c r="C121" i="3"/>
  <c r="B121" i="3"/>
  <c r="F121" i="3" s="1"/>
  <c r="J120" i="3"/>
  <c r="I120" i="3"/>
  <c r="H120" i="3"/>
  <c r="G120" i="3"/>
  <c r="E120" i="3"/>
  <c r="D120" i="3"/>
  <c r="C120" i="3"/>
  <c r="B120" i="3"/>
  <c r="F120" i="3" s="1"/>
  <c r="J119" i="3"/>
  <c r="I119" i="3"/>
  <c r="H119" i="3"/>
  <c r="G119" i="3"/>
  <c r="E119" i="3"/>
  <c r="D119" i="3"/>
  <c r="C119" i="3"/>
  <c r="B119" i="3"/>
  <c r="F119" i="3" s="1"/>
  <c r="J118" i="3"/>
  <c r="I118" i="3"/>
  <c r="H118" i="3"/>
  <c r="G118" i="3"/>
  <c r="F118" i="3"/>
  <c r="E118" i="3"/>
  <c r="D118" i="3"/>
  <c r="C118" i="3"/>
  <c r="B118" i="3"/>
  <c r="J117" i="3"/>
  <c r="I117" i="3"/>
  <c r="H117" i="3"/>
  <c r="G117" i="3"/>
  <c r="E117" i="3"/>
  <c r="D117" i="3"/>
  <c r="C117" i="3"/>
  <c r="B117" i="3"/>
  <c r="F117" i="3" s="1"/>
  <c r="J116" i="3"/>
  <c r="I116" i="3"/>
  <c r="H116" i="3"/>
  <c r="G116" i="3"/>
  <c r="F116" i="3"/>
  <c r="E116" i="3"/>
  <c r="D116" i="3"/>
  <c r="C116" i="3"/>
  <c r="B116" i="3"/>
  <c r="J115" i="3"/>
  <c r="I115" i="3"/>
  <c r="H115" i="3"/>
  <c r="G115" i="3"/>
  <c r="E115" i="3"/>
  <c r="D115" i="3"/>
  <c r="C115" i="3"/>
  <c r="B115" i="3"/>
  <c r="F115" i="3" s="1"/>
  <c r="J114" i="3"/>
  <c r="I114" i="3"/>
  <c r="H114" i="3"/>
  <c r="G114" i="3"/>
  <c r="E114" i="3"/>
  <c r="D114" i="3"/>
  <c r="C114" i="3"/>
  <c r="B114" i="3"/>
  <c r="F114" i="3" s="1"/>
  <c r="J113" i="3"/>
  <c r="I113" i="3"/>
  <c r="H113" i="3"/>
  <c r="G113" i="3"/>
  <c r="E113" i="3"/>
  <c r="D113" i="3"/>
  <c r="C113" i="3"/>
  <c r="B113" i="3"/>
  <c r="F113" i="3" s="1"/>
  <c r="J112" i="3"/>
  <c r="I112" i="3"/>
  <c r="H112" i="3"/>
  <c r="G112" i="3"/>
  <c r="E112" i="3"/>
  <c r="D112" i="3"/>
  <c r="C112" i="3"/>
  <c r="B112" i="3"/>
  <c r="F112" i="3" s="1"/>
  <c r="J111" i="3"/>
  <c r="I111" i="3"/>
  <c r="H111" i="3"/>
  <c r="G111" i="3"/>
  <c r="F111" i="3"/>
  <c r="E111" i="3"/>
  <c r="D111" i="3"/>
  <c r="C111" i="3"/>
  <c r="B111" i="3"/>
  <c r="J110" i="3"/>
  <c r="I110" i="3"/>
  <c r="H110" i="3"/>
  <c r="G110" i="3"/>
  <c r="E110" i="3"/>
  <c r="D110" i="3"/>
  <c r="C110" i="3"/>
  <c r="B110" i="3"/>
  <c r="F110" i="3" s="1"/>
  <c r="J109" i="3"/>
  <c r="I109" i="3"/>
  <c r="H109" i="3"/>
  <c r="G109" i="3"/>
  <c r="F109" i="3"/>
  <c r="E109" i="3"/>
  <c r="D109" i="3"/>
  <c r="C109" i="3"/>
  <c r="B109" i="3"/>
  <c r="J108" i="3"/>
  <c r="I108" i="3"/>
  <c r="H108" i="3"/>
  <c r="G108" i="3"/>
  <c r="F108" i="3"/>
  <c r="E108" i="3"/>
  <c r="D108" i="3"/>
  <c r="C108" i="3"/>
  <c r="B108" i="3"/>
  <c r="J107" i="3"/>
  <c r="I107" i="3"/>
  <c r="H107" i="3"/>
  <c r="G107" i="3"/>
  <c r="E107" i="3"/>
  <c r="D107" i="3"/>
  <c r="C107" i="3"/>
  <c r="B107" i="3"/>
  <c r="F107" i="3" s="1"/>
  <c r="J106" i="3"/>
  <c r="I106" i="3"/>
  <c r="H106" i="3"/>
  <c r="G106" i="3"/>
  <c r="E106" i="3"/>
  <c r="D106" i="3"/>
  <c r="C106" i="3"/>
  <c r="B106" i="3"/>
  <c r="F106" i="3" s="1"/>
  <c r="J105" i="3"/>
  <c r="I105" i="3"/>
  <c r="H105" i="3"/>
  <c r="G105" i="3"/>
  <c r="E105" i="3"/>
  <c r="D105" i="3"/>
  <c r="C105" i="3"/>
  <c r="B105" i="3"/>
  <c r="F105" i="3" s="1"/>
  <c r="J104" i="3"/>
  <c r="I104" i="3"/>
  <c r="H104" i="3"/>
  <c r="G104" i="3"/>
  <c r="E104" i="3"/>
  <c r="D104" i="3"/>
  <c r="C104" i="3"/>
  <c r="B104" i="3"/>
  <c r="F104" i="3" s="1"/>
  <c r="J103" i="3"/>
  <c r="I103" i="3"/>
  <c r="H103" i="3"/>
  <c r="G103" i="3"/>
  <c r="E103" i="3"/>
  <c r="D103" i="3"/>
  <c r="C103" i="3"/>
  <c r="B103" i="3"/>
  <c r="F103" i="3" s="1"/>
  <c r="J102" i="3"/>
  <c r="I102" i="3"/>
  <c r="H102" i="3"/>
  <c r="G102" i="3"/>
  <c r="F102" i="3"/>
  <c r="E102" i="3"/>
  <c r="D102" i="3"/>
  <c r="C102" i="3"/>
  <c r="B102" i="3"/>
  <c r="J101" i="3"/>
  <c r="I101" i="3"/>
  <c r="H101" i="3"/>
  <c r="G101" i="3"/>
  <c r="E101" i="3"/>
  <c r="D101" i="3"/>
  <c r="C101" i="3"/>
  <c r="B101" i="3"/>
  <c r="F101" i="3" s="1"/>
  <c r="J100" i="3"/>
  <c r="I100" i="3"/>
  <c r="H100" i="3"/>
  <c r="G100" i="3"/>
  <c r="F100" i="3"/>
  <c r="E100" i="3"/>
  <c r="D100" i="3"/>
  <c r="C100" i="3"/>
  <c r="B100" i="3"/>
  <c r="J99" i="3"/>
  <c r="I99" i="3"/>
  <c r="H99" i="3"/>
  <c r="G99" i="3"/>
  <c r="E99" i="3"/>
  <c r="D99" i="3"/>
  <c r="C99" i="3"/>
  <c r="B99" i="3"/>
  <c r="F99" i="3" s="1"/>
  <c r="J98" i="3"/>
  <c r="I98" i="3"/>
  <c r="H98" i="3"/>
  <c r="G98" i="3"/>
  <c r="F98" i="3"/>
  <c r="E98" i="3"/>
  <c r="D98" i="3"/>
  <c r="C98" i="3"/>
  <c r="B98" i="3"/>
  <c r="J97" i="3"/>
  <c r="I97" i="3"/>
  <c r="H97" i="3"/>
  <c r="G97" i="3"/>
  <c r="E97" i="3"/>
  <c r="D97" i="3"/>
  <c r="C97" i="3"/>
  <c r="B97" i="3"/>
  <c r="F97" i="3" s="1"/>
  <c r="J96" i="3"/>
  <c r="I96" i="3"/>
  <c r="H96" i="3"/>
  <c r="G96" i="3"/>
  <c r="E96" i="3"/>
  <c r="D96" i="3"/>
  <c r="C96" i="3"/>
  <c r="B96" i="3"/>
  <c r="F96" i="3" s="1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E94" i="3"/>
  <c r="D94" i="3"/>
  <c r="C94" i="3"/>
  <c r="B94" i="3"/>
  <c r="F94" i="3" s="1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E91" i="3"/>
  <c r="D91" i="3"/>
  <c r="C91" i="3"/>
  <c r="B91" i="3"/>
  <c r="F91" i="3" s="1"/>
  <c r="J90" i="3"/>
  <c r="I90" i="3"/>
  <c r="H90" i="3"/>
  <c r="G90" i="3"/>
  <c r="E90" i="3"/>
  <c r="D90" i="3"/>
  <c r="C90" i="3"/>
  <c r="B90" i="3"/>
  <c r="F90" i="3" s="1"/>
  <c r="J89" i="3"/>
  <c r="I89" i="3"/>
  <c r="H89" i="3"/>
  <c r="G89" i="3"/>
  <c r="E89" i="3"/>
  <c r="D89" i="3"/>
  <c r="C89" i="3"/>
  <c r="B89" i="3"/>
  <c r="F89" i="3" s="1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E87" i="3"/>
  <c r="D87" i="3"/>
  <c r="C87" i="3"/>
  <c r="B87" i="3"/>
  <c r="F87" i="3" s="1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E85" i="3"/>
  <c r="D85" i="3"/>
  <c r="C85" i="3"/>
  <c r="B85" i="3"/>
  <c r="F85" i="3" s="1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E83" i="3"/>
  <c r="D83" i="3"/>
  <c r="C83" i="3"/>
  <c r="B83" i="3"/>
  <c r="F83" i="3" s="1"/>
  <c r="J82" i="3"/>
  <c r="I82" i="3"/>
  <c r="H82" i="3"/>
  <c r="G82" i="3"/>
  <c r="E82" i="3"/>
  <c r="D82" i="3"/>
  <c r="C82" i="3"/>
  <c r="B82" i="3"/>
  <c r="F82" i="3" s="1"/>
  <c r="J81" i="3"/>
  <c r="I81" i="3"/>
  <c r="H81" i="3"/>
  <c r="G81" i="3"/>
  <c r="E81" i="3"/>
  <c r="D81" i="3"/>
  <c r="C81" i="3"/>
  <c r="B81" i="3"/>
  <c r="F81" i="3" s="1"/>
  <c r="J80" i="3"/>
  <c r="I80" i="3"/>
  <c r="H80" i="3"/>
  <c r="G80" i="3"/>
  <c r="E80" i="3"/>
  <c r="D80" i="3"/>
  <c r="C80" i="3"/>
  <c r="B80" i="3"/>
  <c r="F80" i="3" s="1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E78" i="3"/>
  <c r="D78" i="3"/>
  <c r="C78" i="3"/>
  <c r="B78" i="3"/>
  <c r="F78" i="3" s="1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E75" i="3"/>
  <c r="D75" i="3"/>
  <c r="C75" i="3"/>
  <c r="B75" i="3"/>
  <c r="F75" i="3" s="1"/>
  <c r="J74" i="3"/>
  <c r="I74" i="3"/>
  <c r="H74" i="3"/>
  <c r="G74" i="3"/>
  <c r="E74" i="3"/>
  <c r="D74" i="3"/>
  <c r="C74" i="3"/>
  <c r="B74" i="3"/>
  <c r="F74" i="3" s="1"/>
  <c r="J73" i="3"/>
  <c r="I73" i="3"/>
  <c r="H73" i="3"/>
  <c r="G73" i="3"/>
  <c r="E73" i="3"/>
  <c r="D73" i="3"/>
  <c r="C73" i="3"/>
  <c r="B73" i="3"/>
  <c r="F73" i="3" s="1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E69" i="3"/>
  <c r="D69" i="3"/>
  <c r="C69" i="3"/>
  <c r="B69" i="3"/>
  <c r="F69" i="3" s="1"/>
  <c r="J68" i="3"/>
  <c r="I68" i="3"/>
  <c r="H68" i="3"/>
  <c r="G68" i="3"/>
  <c r="E68" i="3"/>
  <c r="D68" i="3"/>
  <c r="C68" i="3"/>
  <c r="B68" i="3"/>
  <c r="F68" i="3" s="1"/>
  <c r="J67" i="3"/>
  <c r="I67" i="3"/>
  <c r="H67" i="3"/>
  <c r="G67" i="3"/>
  <c r="E67" i="3"/>
  <c r="D67" i="3"/>
  <c r="C67" i="3"/>
  <c r="B67" i="3"/>
  <c r="F67" i="3" s="1"/>
  <c r="J66" i="3"/>
  <c r="I66" i="3"/>
  <c r="H66" i="3"/>
  <c r="G66" i="3"/>
  <c r="E66" i="3"/>
  <c r="D66" i="3"/>
  <c r="C66" i="3"/>
  <c r="B66" i="3"/>
  <c r="F66" i="3" s="1"/>
  <c r="J65" i="3"/>
  <c r="I65" i="3"/>
  <c r="H65" i="3"/>
  <c r="G65" i="3"/>
  <c r="E65" i="3"/>
  <c r="D65" i="3"/>
  <c r="C65" i="3"/>
  <c r="B65" i="3"/>
  <c r="F65" i="3" s="1"/>
  <c r="J64" i="3"/>
  <c r="I64" i="3"/>
  <c r="H64" i="3"/>
  <c r="G64" i="3"/>
  <c r="E64" i="3"/>
  <c r="D64" i="3"/>
  <c r="C64" i="3"/>
  <c r="B64" i="3"/>
  <c r="F64" i="3" s="1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E62" i="3"/>
  <c r="D62" i="3"/>
  <c r="C62" i="3"/>
  <c r="B62" i="3"/>
  <c r="F62" i="3" s="1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E59" i="3"/>
  <c r="D59" i="3"/>
  <c r="C59" i="3"/>
  <c r="B59" i="3"/>
  <c r="F59" i="3" s="1"/>
  <c r="J58" i="3"/>
  <c r="I58" i="3"/>
  <c r="H58" i="3"/>
  <c r="G58" i="3"/>
  <c r="E58" i="3"/>
  <c r="D58" i="3"/>
  <c r="C58" i="3"/>
  <c r="B58" i="3"/>
  <c r="F58" i="3" s="1"/>
  <c r="J57" i="3"/>
  <c r="I57" i="3"/>
  <c r="H57" i="3"/>
  <c r="G57" i="3"/>
  <c r="E57" i="3"/>
  <c r="D57" i="3"/>
  <c r="C57" i="3"/>
  <c r="B57" i="3"/>
  <c r="F57" i="3" s="1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E53" i="3"/>
  <c r="D53" i="3"/>
  <c r="C53" i="3"/>
  <c r="B53" i="3"/>
  <c r="F53" i="3" s="1"/>
  <c r="J52" i="3"/>
  <c r="I52" i="3"/>
  <c r="H52" i="3"/>
  <c r="G52" i="3"/>
  <c r="E52" i="3"/>
  <c r="D52" i="3"/>
  <c r="C52" i="3"/>
  <c r="B52" i="3"/>
  <c r="F52" i="3" s="1"/>
  <c r="J51" i="3"/>
  <c r="I51" i="3"/>
  <c r="H51" i="3"/>
  <c r="G51" i="3"/>
  <c r="E51" i="3"/>
  <c r="D51" i="3"/>
  <c r="C51" i="3"/>
  <c r="B51" i="3"/>
  <c r="F51" i="3" s="1"/>
  <c r="J50" i="3"/>
  <c r="I50" i="3"/>
  <c r="H50" i="3"/>
  <c r="G50" i="3"/>
  <c r="E50" i="3"/>
  <c r="D50" i="3"/>
  <c r="C50" i="3"/>
  <c r="B50" i="3"/>
  <c r="F50" i="3" s="1"/>
  <c r="J49" i="3"/>
  <c r="I49" i="3"/>
  <c r="H49" i="3"/>
  <c r="G49" i="3"/>
  <c r="E49" i="3"/>
  <c r="D49" i="3"/>
  <c r="C49" i="3"/>
  <c r="B49" i="3"/>
  <c r="F49" i="3" s="1"/>
  <c r="J48" i="3"/>
  <c r="I48" i="3"/>
  <c r="H48" i="3"/>
  <c r="G48" i="3"/>
  <c r="E48" i="3"/>
  <c r="D48" i="3"/>
  <c r="C48" i="3"/>
  <c r="B48" i="3"/>
  <c r="F48" i="3" s="1"/>
  <c r="J47" i="3"/>
  <c r="I47" i="3"/>
  <c r="H47" i="3"/>
  <c r="G47" i="3"/>
  <c r="E47" i="3"/>
  <c r="D47" i="3"/>
  <c r="C47" i="3"/>
  <c r="B47" i="3"/>
  <c r="F47" i="3" s="1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E43" i="3"/>
  <c r="D43" i="3"/>
  <c r="C43" i="3"/>
  <c r="B43" i="3"/>
  <c r="F43" i="3" s="1"/>
  <c r="J42" i="3"/>
  <c r="I42" i="3"/>
  <c r="H42" i="3"/>
  <c r="G42" i="3"/>
  <c r="E42" i="3"/>
  <c r="D42" i="3"/>
  <c r="C42" i="3"/>
  <c r="B42" i="3"/>
  <c r="F42" i="3" s="1"/>
  <c r="J41" i="3"/>
  <c r="I41" i="3"/>
  <c r="H41" i="3"/>
  <c r="G41" i="3"/>
  <c r="E41" i="3"/>
  <c r="D41" i="3"/>
  <c r="C41" i="3"/>
  <c r="B41" i="3"/>
  <c r="F41" i="3" s="1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E37" i="3"/>
  <c r="D37" i="3"/>
  <c r="C37" i="3"/>
  <c r="B37" i="3"/>
  <c r="F37" i="3" s="1"/>
  <c r="J36" i="3"/>
  <c r="I36" i="3"/>
  <c r="H36" i="3"/>
  <c r="G36" i="3"/>
  <c r="E36" i="3"/>
  <c r="D36" i="3"/>
  <c r="C36" i="3"/>
  <c r="B36" i="3"/>
  <c r="F36" i="3" s="1"/>
  <c r="J35" i="3"/>
  <c r="I35" i="3"/>
  <c r="H35" i="3"/>
  <c r="G35" i="3"/>
  <c r="E35" i="3"/>
  <c r="D35" i="3"/>
  <c r="C35" i="3"/>
  <c r="B35" i="3"/>
  <c r="F35" i="3" s="1"/>
  <c r="J34" i="3"/>
  <c r="I34" i="3"/>
  <c r="H34" i="3"/>
  <c r="G34" i="3"/>
  <c r="E34" i="3"/>
  <c r="D34" i="3"/>
  <c r="C34" i="3"/>
  <c r="B34" i="3"/>
  <c r="F34" i="3" s="1"/>
  <c r="J33" i="3"/>
  <c r="I33" i="3"/>
  <c r="H33" i="3"/>
  <c r="G33" i="3"/>
  <c r="E33" i="3"/>
  <c r="D33" i="3"/>
  <c r="C33" i="3"/>
  <c r="B33" i="3"/>
  <c r="F33" i="3" s="1"/>
  <c r="J32" i="3"/>
  <c r="I32" i="3"/>
  <c r="H32" i="3"/>
  <c r="G32" i="3"/>
  <c r="E32" i="3"/>
  <c r="D32" i="3"/>
  <c r="C32" i="3"/>
  <c r="B32" i="3"/>
  <c r="F32" i="3" s="1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E27" i="3"/>
  <c r="D27" i="3"/>
  <c r="C27" i="3"/>
  <c r="B27" i="3"/>
  <c r="F27" i="3" s="1"/>
  <c r="J26" i="3"/>
  <c r="I26" i="3"/>
  <c r="H26" i="3"/>
  <c r="G26" i="3"/>
  <c r="E26" i="3"/>
  <c r="D26" i="3"/>
  <c r="C26" i="3"/>
  <c r="B26" i="3"/>
  <c r="F26" i="3" s="1"/>
  <c r="J25" i="3"/>
  <c r="I25" i="3"/>
  <c r="H25" i="3"/>
  <c r="G25" i="3"/>
  <c r="E25" i="3"/>
  <c r="D25" i="3"/>
  <c r="C25" i="3"/>
  <c r="B25" i="3"/>
  <c r="F25" i="3" s="1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E21" i="3"/>
  <c r="D21" i="3"/>
  <c r="C21" i="3"/>
  <c r="B21" i="3"/>
  <c r="F21" i="3" s="1"/>
  <c r="J20" i="3"/>
  <c r="I20" i="3"/>
  <c r="H20" i="3"/>
  <c r="G20" i="3"/>
  <c r="E20" i="3"/>
  <c r="D20" i="3"/>
  <c r="C20" i="3"/>
  <c r="B20" i="3"/>
  <c r="F20" i="3" s="1"/>
  <c r="J19" i="3"/>
  <c r="I19" i="3"/>
  <c r="H19" i="3"/>
  <c r="G19" i="3"/>
  <c r="E19" i="3"/>
  <c r="D19" i="3"/>
  <c r="C19" i="3"/>
  <c r="B19" i="3"/>
  <c r="F19" i="3" s="1"/>
  <c r="J18" i="3"/>
  <c r="I18" i="3"/>
  <c r="H18" i="3"/>
  <c r="G18" i="3"/>
  <c r="E18" i="3"/>
  <c r="D18" i="3"/>
  <c r="C18" i="3"/>
  <c r="B18" i="3"/>
  <c r="F18" i="3" s="1"/>
  <c r="J17" i="3"/>
  <c r="I17" i="3"/>
  <c r="H17" i="3"/>
  <c r="G17" i="3"/>
  <c r="E17" i="3"/>
  <c r="D17" i="3"/>
  <c r="C17" i="3"/>
  <c r="B17" i="3"/>
  <c r="F17" i="3" s="1"/>
  <c r="J16" i="3"/>
  <c r="I16" i="3"/>
  <c r="H16" i="3"/>
  <c r="G16" i="3"/>
  <c r="E16" i="3"/>
  <c r="D16" i="3"/>
  <c r="C16" i="3"/>
  <c r="B16" i="3"/>
  <c r="F16" i="3" s="1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E11" i="3"/>
  <c r="D11" i="3"/>
  <c r="C11" i="3"/>
  <c r="B11" i="3"/>
  <c r="F11" i="3" s="1"/>
  <c r="J10" i="3"/>
  <c r="I10" i="3"/>
  <c r="H10" i="3"/>
  <c r="G10" i="3"/>
  <c r="E10" i="3"/>
  <c r="D10" i="3"/>
  <c r="C10" i="3"/>
  <c r="B10" i="3"/>
  <c r="F10" i="3" s="1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E4" i="3"/>
  <c r="D4" i="3"/>
  <c r="C4" i="3"/>
  <c r="B4" i="3"/>
  <c r="F4" i="3" s="1"/>
  <c r="H3" i="3"/>
  <c r="G3" i="3"/>
  <c r="E3" i="3"/>
  <c r="D3" i="3"/>
  <c r="C3" i="3"/>
  <c r="B3" i="3"/>
  <c r="F3" i="3" s="1"/>
  <c r="B5" i="2"/>
  <c r="G5" i="2" s="1"/>
  <c r="B6" i="2"/>
  <c r="G6" i="2" s="1"/>
  <c r="B7" i="2"/>
  <c r="G7" i="2" s="1"/>
  <c r="B8" i="2"/>
  <c r="G8" i="2" s="1"/>
  <c r="B9" i="2"/>
  <c r="G9" i="2" s="1"/>
  <c r="B4" i="2"/>
  <c r="G4" i="2" s="1"/>
  <c r="O9" i="2"/>
  <c r="M9" i="2"/>
  <c r="K9" i="2"/>
  <c r="L9" i="2" s="1"/>
  <c r="I9" i="2"/>
  <c r="J9" i="2" s="1"/>
  <c r="E9" i="2"/>
  <c r="D9" i="2"/>
  <c r="P9" i="2" s="1"/>
  <c r="C9" i="2"/>
  <c r="O8" i="2"/>
  <c r="M8" i="2"/>
  <c r="K8" i="2"/>
  <c r="I8" i="2"/>
  <c r="J8" i="2" s="1"/>
  <c r="E8" i="2"/>
  <c r="F8" i="2" s="1"/>
  <c r="D8" i="2"/>
  <c r="P8" i="2" s="1"/>
  <c r="C8" i="2"/>
  <c r="K7" i="2"/>
  <c r="I7" i="2"/>
  <c r="J7" i="2" s="1"/>
  <c r="E7" i="2"/>
  <c r="D7" i="2"/>
  <c r="C7" i="2"/>
  <c r="K6" i="2"/>
  <c r="I6" i="2"/>
  <c r="J6" i="2" s="1"/>
  <c r="E6" i="2"/>
  <c r="F6" i="2" s="1"/>
  <c r="D6" i="2"/>
  <c r="P6" i="2" s="1"/>
  <c r="C6" i="2"/>
  <c r="K5" i="2"/>
  <c r="I5" i="2"/>
  <c r="J5" i="2" s="1"/>
  <c r="E5" i="2"/>
  <c r="D5" i="2"/>
  <c r="P5" i="2" s="1"/>
  <c r="C5" i="2"/>
  <c r="K4" i="2"/>
  <c r="I4" i="2"/>
  <c r="E4" i="2"/>
  <c r="D4" i="2"/>
  <c r="P4" i="2" s="1"/>
  <c r="C4" i="2"/>
  <c r="B120" i="1"/>
  <c r="C120" i="1"/>
  <c r="D120" i="1"/>
  <c r="I120" i="1" s="1"/>
  <c r="E120" i="1"/>
  <c r="F120" i="1" s="1"/>
  <c r="G120" i="1"/>
  <c r="H120" i="1"/>
  <c r="J120" i="1"/>
  <c r="K120" i="1" s="1"/>
  <c r="L120" i="1"/>
  <c r="M120" i="1"/>
  <c r="O120" i="1"/>
  <c r="Q120" i="1"/>
  <c r="R120" i="1"/>
  <c r="B121" i="1"/>
  <c r="C121" i="1"/>
  <c r="D121" i="1"/>
  <c r="E121" i="1"/>
  <c r="F121" i="1" s="1"/>
  <c r="G121" i="1"/>
  <c r="H121" i="1"/>
  <c r="J121" i="1"/>
  <c r="K121" i="1" s="1"/>
  <c r="L121" i="1"/>
  <c r="M121" i="1"/>
  <c r="O121" i="1"/>
  <c r="Q121" i="1"/>
  <c r="R121" i="1"/>
  <c r="B122" i="1"/>
  <c r="C122" i="1"/>
  <c r="D122" i="1"/>
  <c r="E122" i="1"/>
  <c r="G122" i="1"/>
  <c r="H122" i="1"/>
  <c r="J122" i="1"/>
  <c r="K122" i="1" s="1"/>
  <c r="L122" i="1"/>
  <c r="M122" i="1"/>
  <c r="O122" i="1"/>
  <c r="Q122" i="1"/>
  <c r="R122" i="1"/>
  <c r="B123" i="1"/>
  <c r="C123" i="1"/>
  <c r="D123" i="1"/>
  <c r="I123" i="1" s="1"/>
  <c r="E123" i="1"/>
  <c r="F123" i="1" s="1"/>
  <c r="G123" i="1"/>
  <c r="H123" i="1"/>
  <c r="J123" i="1"/>
  <c r="K123" i="1" s="1"/>
  <c r="L123" i="1"/>
  <c r="M123" i="1"/>
  <c r="O123" i="1"/>
  <c r="Q123" i="1"/>
  <c r="R123" i="1"/>
  <c r="B124" i="1"/>
  <c r="C124" i="1"/>
  <c r="D124" i="1"/>
  <c r="I124" i="1" s="1"/>
  <c r="E124" i="1"/>
  <c r="F124" i="1" s="1"/>
  <c r="G124" i="1"/>
  <c r="H124" i="1"/>
  <c r="J124" i="1"/>
  <c r="K124" i="1" s="1"/>
  <c r="L124" i="1"/>
  <c r="M124" i="1"/>
  <c r="O124" i="1"/>
  <c r="Q124" i="1"/>
  <c r="R124" i="1"/>
  <c r="B125" i="1"/>
  <c r="C125" i="1"/>
  <c r="D125" i="1"/>
  <c r="N125" i="1" s="1"/>
  <c r="E125" i="1"/>
  <c r="F125" i="1" s="1"/>
  <c r="G125" i="1"/>
  <c r="H125" i="1"/>
  <c r="J125" i="1"/>
  <c r="K125" i="1" s="1"/>
  <c r="L125" i="1"/>
  <c r="M125" i="1"/>
  <c r="O125" i="1"/>
  <c r="Q125" i="1"/>
  <c r="R125" i="1"/>
  <c r="B126" i="1"/>
  <c r="C126" i="1"/>
  <c r="D126" i="1"/>
  <c r="E126" i="1"/>
  <c r="G126" i="1"/>
  <c r="H126" i="1"/>
  <c r="J126" i="1"/>
  <c r="K126" i="1" s="1"/>
  <c r="L126" i="1"/>
  <c r="M126" i="1"/>
  <c r="O126" i="1"/>
  <c r="Q126" i="1"/>
  <c r="R126" i="1"/>
  <c r="B127" i="1"/>
  <c r="C127" i="1"/>
  <c r="D127" i="1"/>
  <c r="I127" i="1" s="1"/>
  <c r="E127" i="1"/>
  <c r="F127" i="1" s="1"/>
  <c r="G127" i="1"/>
  <c r="H127" i="1"/>
  <c r="J127" i="1"/>
  <c r="K127" i="1" s="1"/>
  <c r="L127" i="1"/>
  <c r="M127" i="1"/>
  <c r="O127" i="1"/>
  <c r="Q127" i="1"/>
  <c r="R127" i="1"/>
  <c r="B128" i="1"/>
  <c r="C128" i="1"/>
  <c r="D128" i="1"/>
  <c r="I128" i="1" s="1"/>
  <c r="E128" i="1"/>
  <c r="F128" i="1" s="1"/>
  <c r="G128" i="1"/>
  <c r="H128" i="1"/>
  <c r="J128" i="1"/>
  <c r="K128" i="1" s="1"/>
  <c r="L128" i="1"/>
  <c r="M128" i="1"/>
  <c r="O128" i="1"/>
  <c r="Q128" i="1"/>
  <c r="R128" i="1"/>
  <c r="B112" i="1"/>
  <c r="C112" i="1"/>
  <c r="D112" i="1"/>
  <c r="E112" i="1"/>
  <c r="F112" i="1" s="1"/>
  <c r="G112" i="1"/>
  <c r="H112" i="1"/>
  <c r="J112" i="1"/>
  <c r="K112" i="1" s="1"/>
  <c r="L112" i="1"/>
  <c r="M112" i="1"/>
  <c r="O112" i="1"/>
  <c r="Q112" i="1"/>
  <c r="R112" i="1"/>
  <c r="B113" i="1"/>
  <c r="C113" i="1"/>
  <c r="D113" i="1"/>
  <c r="E113" i="1"/>
  <c r="G113" i="1"/>
  <c r="H113" i="1"/>
  <c r="J113" i="1"/>
  <c r="K113" i="1" s="1"/>
  <c r="L113" i="1"/>
  <c r="M113" i="1"/>
  <c r="O113" i="1"/>
  <c r="Q113" i="1"/>
  <c r="R113" i="1"/>
  <c r="B114" i="1"/>
  <c r="C114" i="1"/>
  <c r="D114" i="1"/>
  <c r="I114" i="1" s="1"/>
  <c r="E114" i="1"/>
  <c r="F114" i="1" s="1"/>
  <c r="G114" i="1"/>
  <c r="H114" i="1"/>
  <c r="J114" i="1"/>
  <c r="K114" i="1" s="1"/>
  <c r="L114" i="1"/>
  <c r="M114" i="1"/>
  <c r="O114" i="1"/>
  <c r="Q114" i="1"/>
  <c r="R114" i="1"/>
  <c r="B115" i="1"/>
  <c r="C115" i="1"/>
  <c r="D115" i="1"/>
  <c r="N115" i="1" s="1"/>
  <c r="E115" i="1"/>
  <c r="F115" i="1" s="1"/>
  <c r="G115" i="1"/>
  <c r="H115" i="1"/>
  <c r="J115" i="1"/>
  <c r="L115" i="1"/>
  <c r="M115" i="1"/>
  <c r="O115" i="1"/>
  <c r="Q115" i="1"/>
  <c r="R115" i="1"/>
  <c r="B116" i="1"/>
  <c r="C116" i="1"/>
  <c r="D116" i="1"/>
  <c r="E116" i="1"/>
  <c r="F116" i="1" s="1"/>
  <c r="G116" i="1"/>
  <c r="H116" i="1"/>
  <c r="J116" i="1"/>
  <c r="K116" i="1" s="1"/>
  <c r="L116" i="1"/>
  <c r="M116" i="1"/>
  <c r="O116" i="1"/>
  <c r="Q116" i="1"/>
  <c r="R116" i="1"/>
  <c r="B117" i="1"/>
  <c r="C117" i="1"/>
  <c r="D117" i="1"/>
  <c r="E117" i="1"/>
  <c r="G117" i="1"/>
  <c r="H117" i="1"/>
  <c r="J117" i="1"/>
  <c r="L117" i="1"/>
  <c r="M117" i="1"/>
  <c r="O117" i="1"/>
  <c r="Q117" i="1"/>
  <c r="R117" i="1"/>
  <c r="B118" i="1"/>
  <c r="C118" i="1"/>
  <c r="D118" i="1"/>
  <c r="I118" i="1" s="1"/>
  <c r="E118" i="1"/>
  <c r="F118" i="1" s="1"/>
  <c r="G118" i="1"/>
  <c r="H118" i="1"/>
  <c r="J118" i="1"/>
  <c r="K118" i="1" s="1"/>
  <c r="L118" i="1"/>
  <c r="M118" i="1"/>
  <c r="O118" i="1"/>
  <c r="Q118" i="1"/>
  <c r="R118" i="1"/>
  <c r="B119" i="1"/>
  <c r="C119" i="1"/>
  <c r="D119" i="1"/>
  <c r="I119" i="1" s="1"/>
  <c r="E119" i="1"/>
  <c r="F119" i="1" s="1"/>
  <c r="G119" i="1"/>
  <c r="H119" i="1"/>
  <c r="J119" i="1"/>
  <c r="K119" i="1" s="1"/>
  <c r="L119" i="1"/>
  <c r="M119" i="1"/>
  <c r="O119" i="1"/>
  <c r="Q119" i="1"/>
  <c r="R119" i="1"/>
  <c r="R111" i="1"/>
  <c r="B111" i="1"/>
  <c r="C111" i="1"/>
  <c r="D111" i="1"/>
  <c r="S111" i="1" s="1"/>
  <c r="E111" i="1"/>
  <c r="G111" i="1"/>
  <c r="H111" i="1"/>
  <c r="J111" i="1"/>
  <c r="K111" i="1" s="1"/>
  <c r="L111" i="1"/>
  <c r="M111" i="1"/>
  <c r="O111" i="1"/>
  <c r="Q111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6" i="1"/>
  <c r="B8" i="1"/>
  <c r="C8" i="1"/>
  <c r="D8" i="1"/>
  <c r="S8" i="1" s="1"/>
  <c r="E8" i="1"/>
  <c r="G8" i="1"/>
  <c r="H8" i="1"/>
  <c r="J8" i="1"/>
  <c r="K8" i="1" s="1"/>
  <c r="L8" i="1"/>
  <c r="M8" i="1"/>
  <c r="O8" i="1"/>
  <c r="B9" i="1"/>
  <c r="C9" i="1"/>
  <c r="D9" i="1"/>
  <c r="N9" i="1" s="1"/>
  <c r="E9" i="1"/>
  <c r="G9" i="1"/>
  <c r="H9" i="1"/>
  <c r="J9" i="1"/>
  <c r="K9" i="1" s="1"/>
  <c r="L9" i="1"/>
  <c r="M9" i="1"/>
  <c r="O9" i="1"/>
  <c r="B10" i="1"/>
  <c r="C10" i="1"/>
  <c r="D10" i="1"/>
  <c r="I10" i="1" s="1"/>
  <c r="E10" i="1"/>
  <c r="G10" i="1"/>
  <c r="H10" i="1"/>
  <c r="J10" i="1"/>
  <c r="K10" i="1" s="1"/>
  <c r="L10" i="1"/>
  <c r="M10" i="1"/>
  <c r="O10" i="1"/>
  <c r="B11" i="1"/>
  <c r="C11" i="1"/>
  <c r="D11" i="1"/>
  <c r="E11" i="1"/>
  <c r="F11" i="1" s="1"/>
  <c r="G11" i="1"/>
  <c r="H11" i="1"/>
  <c r="J11" i="1"/>
  <c r="K11" i="1" s="1"/>
  <c r="L11" i="1"/>
  <c r="M11" i="1"/>
  <c r="O11" i="1"/>
  <c r="B12" i="1"/>
  <c r="C12" i="1"/>
  <c r="D12" i="1"/>
  <c r="N12" i="1" s="1"/>
  <c r="E12" i="1"/>
  <c r="F12" i="1" s="1"/>
  <c r="G12" i="1"/>
  <c r="H12" i="1"/>
  <c r="J12" i="1"/>
  <c r="K12" i="1" s="1"/>
  <c r="L12" i="1"/>
  <c r="M12" i="1"/>
  <c r="O12" i="1"/>
  <c r="B13" i="1"/>
  <c r="C13" i="1"/>
  <c r="D13" i="1"/>
  <c r="E13" i="1"/>
  <c r="F13" i="1" s="1"/>
  <c r="G13" i="1"/>
  <c r="H13" i="1"/>
  <c r="J13" i="1"/>
  <c r="K13" i="1" s="1"/>
  <c r="L13" i="1"/>
  <c r="M13" i="1"/>
  <c r="O13" i="1"/>
  <c r="B14" i="1"/>
  <c r="C14" i="1"/>
  <c r="D14" i="1"/>
  <c r="E14" i="1"/>
  <c r="G14" i="1"/>
  <c r="H14" i="1"/>
  <c r="J14" i="1"/>
  <c r="K14" i="1" s="1"/>
  <c r="L14" i="1"/>
  <c r="M14" i="1"/>
  <c r="O14" i="1"/>
  <c r="B15" i="1"/>
  <c r="C15" i="1"/>
  <c r="D15" i="1"/>
  <c r="E15" i="1"/>
  <c r="G15" i="1"/>
  <c r="H15" i="1"/>
  <c r="J15" i="1"/>
  <c r="K15" i="1" s="1"/>
  <c r="L15" i="1"/>
  <c r="M15" i="1"/>
  <c r="O15" i="1"/>
  <c r="B16" i="1"/>
  <c r="C16" i="1"/>
  <c r="D16" i="1"/>
  <c r="E16" i="1"/>
  <c r="G16" i="1"/>
  <c r="H16" i="1"/>
  <c r="J16" i="1"/>
  <c r="K16" i="1" s="1"/>
  <c r="L16" i="1"/>
  <c r="M16" i="1"/>
  <c r="O16" i="1"/>
  <c r="R16" i="1"/>
  <c r="B17" i="1"/>
  <c r="C17" i="1"/>
  <c r="D17" i="1"/>
  <c r="E17" i="1"/>
  <c r="G17" i="1"/>
  <c r="H17" i="1"/>
  <c r="J17" i="1"/>
  <c r="K17" i="1" s="1"/>
  <c r="L17" i="1"/>
  <c r="M17" i="1"/>
  <c r="O17" i="1"/>
  <c r="R17" i="1"/>
  <c r="B18" i="1"/>
  <c r="F18" i="1" s="1"/>
  <c r="C18" i="1"/>
  <c r="D18" i="1"/>
  <c r="E18" i="1"/>
  <c r="G18" i="1"/>
  <c r="H18" i="1"/>
  <c r="J18" i="1"/>
  <c r="K18" i="1" s="1"/>
  <c r="L18" i="1"/>
  <c r="M18" i="1"/>
  <c r="O18" i="1"/>
  <c r="R18" i="1"/>
  <c r="B19" i="1"/>
  <c r="C19" i="1"/>
  <c r="D19" i="1"/>
  <c r="E19" i="1"/>
  <c r="F19" i="1" s="1"/>
  <c r="G19" i="1"/>
  <c r="H19" i="1"/>
  <c r="J19" i="1"/>
  <c r="L19" i="1"/>
  <c r="M19" i="1"/>
  <c r="O19" i="1"/>
  <c r="R19" i="1"/>
  <c r="B20" i="1"/>
  <c r="K20" i="1" s="1"/>
  <c r="C20" i="1"/>
  <c r="D20" i="1"/>
  <c r="E20" i="1"/>
  <c r="G20" i="1"/>
  <c r="H20" i="1"/>
  <c r="I20" i="1" s="1"/>
  <c r="J20" i="1"/>
  <c r="L20" i="1"/>
  <c r="M20" i="1"/>
  <c r="O20" i="1"/>
  <c r="R20" i="1"/>
  <c r="B21" i="1"/>
  <c r="C21" i="1"/>
  <c r="D21" i="1"/>
  <c r="E21" i="1"/>
  <c r="F21" i="1" s="1"/>
  <c r="G21" i="1"/>
  <c r="H21" i="1"/>
  <c r="J21" i="1"/>
  <c r="L21" i="1"/>
  <c r="M21" i="1"/>
  <c r="O21" i="1"/>
  <c r="R21" i="1"/>
  <c r="B22" i="1"/>
  <c r="C22" i="1"/>
  <c r="D22" i="1"/>
  <c r="E22" i="1"/>
  <c r="F22" i="1" s="1"/>
  <c r="G22" i="1"/>
  <c r="H22" i="1"/>
  <c r="J22" i="1"/>
  <c r="K22" i="1" s="1"/>
  <c r="L22" i="1"/>
  <c r="M22" i="1"/>
  <c r="O22" i="1"/>
  <c r="R22" i="1"/>
  <c r="B23" i="1"/>
  <c r="C23" i="1"/>
  <c r="D23" i="1"/>
  <c r="I23" i="1" s="1"/>
  <c r="E23" i="1"/>
  <c r="F23" i="1" s="1"/>
  <c r="G23" i="1"/>
  <c r="H23" i="1"/>
  <c r="J23" i="1"/>
  <c r="K23" i="1" s="1"/>
  <c r="L23" i="1"/>
  <c r="M23" i="1"/>
  <c r="O23" i="1"/>
  <c r="R23" i="1"/>
  <c r="B24" i="1"/>
  <c r="C24" i="1"/>
  <c r="D24" i="1"/>
  <c r="N24" i="1" s="1"/>
  <c r="E24" i="1"/>
  <c r="F24" i="1" s="1"/>
  <c r="G24" i="1"/>
  <c r="H24" i="1"/>
  <c r="J24" i="1"/>
  <c r="K24" i="1" s="1"/>
  <c r="L24" i="1"/>
  <c r="M24" i="1"/>
  <c r="O24" i="1"/>
  <c r="R24" i="1"/>
  <c r="B25" i="1"/>
  <c r="C25" i="1"/>
  <c r="D25" i="1"/>
  <c r="E25" i="1"/>
  <c r="F25" i="1" s="1"/>
  <c r="G25" i="1"/>
  <c r="H25" i="1"/>
  <c r="J25" i="1"/>
  <c r="K25" i="1" s="1"/>
  <c r="L25" i="1"/>
  <c r="M25" i="1"/>
  <c r="O25" i="1"/>
  <c r="R25" i="1"/>
  <c r="B26" i="1"/>
  <c r="C26" i="1"/>
  <c r="D26" i="1"/>
  <c r="E26" i="1"/>
  <c r="F26" i="1" s="1"/>
  <c r="G26" i="1"/>
  <c r="H26" i="1"/>
  <c r="J26" i="1"/>
  <c r="K26" i="1" s="1"/>
  <c r="L26" i="1"/>
  <c r="M26" i="1"/>
  <c r="O26" i="1"/>
  <c r="R26" i="1"/>
  <c r="B27" i="1"/>
  <c r="C27" i="1"/>
  <c r="D27" i="1"/>
  <c r="E27" i="1"/>
  <c r="F27" i="1" s="1"/>
  <c r="G27" i="1"/>
  <c r="H27" i="1"/>
  <c r="J27" i="1"/>
  <c r="K27" i="1" s="1"/>
  <c r="L27" i="1"/>
  <c r="M27" i="1"/>
  <c r="O27" i="1"/>
  <c r="R27" i="1"/>
  <c r="B28" i="1"/>
  <c r="C28" i="1"/>
  <c r="D28" i="1"/>
  <c r="I28" i="1" s="1"/>
  <c r="E28" i="1"/>
  <c r="G28" i="1"/>
  <c r="H28" i="1"/>
  <c r="J28" i="1"/>
  <c r="K28" i="1" s="1"/>
  <c r="L28" i="1"/>
  <c r="M28" i="1"/>
  <c r="O28" i="1"/>
  <c r="R28" i="1"/>
  <c r="B29" i="1"/>
  <c r="C29" i="1"/>
  <c r="D29" i="1"/>
  <c r="E29" i="1"/>
  <c r="G29" i="1"/>
  <c r="H29" i="1"/>
  <c r="J29" i="1"/>
  <c r="K29" i="1" s="1"/>
  <c r="L29" i="1"/>
  <c r="M29" i="1"/>
  <c r="O29" i="1"/>
  <c r="R29" i="1"/>
  <c r="B30" i="1"/>
  <c r="C30" i="1"/>
  <c r="D30" i="1"/>
  <c r="N30" i="1" s="1"/>
  <c r="E30" i="1"/>
  <c r="G30" i="1"/>
  <c r="H30" i="1"/>
  <c r="J30" i="1"/>
  <c r="K30" i="1" s="1"/>
  <c r="L30" i="1"/>
  <c r="M30" i="1"/>
  <c r="O30" i="1"/>
  <c r="R30" i="1"/>
  <c r="B31" i="1"/>
  <c r="C31" i="1"/>
  <c r="D31" i="1"/>
  <c r="E31" i="1"/>
  <c r="F31" i="1" s="1"/>
  <c r="G31" i="1"/>
  <c r="H31" i="1"/>
  <c r="J31" i="1"/>
  <c r="K31" i="1" s="1"/>
  <c r="L31" i="1"/>
  <c r="M31" i="1"/>
  <c r="O31" i="1"/>
  <c r="R31" i="1"/>
  <c r="B32" i="1"/>
  <c r="C32" i="1"/>
  <c r="D32" i="1"/>
  <c r="E32" i="1"/>
  <c r="G32" i="1"/>
  <c r="H32" i="1"/>
  <c r="J32" i="1"/>
  <c r="K32" i="1" s="1"/>
  <c r="L32" i="1"/>
  <c r="M32" i="1"/>
  <c r="O32" i="1"/>
  <c r="R32" i="1"/>
  <c r="B33" i="1"/>
  <c r="C33" i="1"/>
  <c r="D33" i="1"/>
  <c r="E33" i="1"/>
  <c r="G33" i="1"/>
  <c r="H33" i="1"/>
  <c r="J33" i="1"/>
  <c r="K33" i="1" s="1"/>
  <c r="L33" i="1"/>
  <c r="M33" i="1"/>
  <c r="O33" i="1"/>
  <c r="R33" i="1"/>
  <c r="B34" i="1"/>
  <c r="F34" i="1" s="1"/>
  <c r="C34" i="1"/>
  <c r="D34" i="1"/>
  <c r="N34" i="1" s="1"/>
  <c r="E34" i="1"/>
  <c r="G34" i="1"/>
  <c r="H34" i="1"/>
  <c r="J34" i="1"/>
  <c r="K34" i="1" s="1"/>
  <c r="L34" i="1"/>
  <c r="M34" i="1"/>
  <c r="O34" i="1"/>
  <c r="R34" i="1"/>
  <c r="B35" i="1"/>
  <c r="C35" i="1"/>
  <c r="D35" i="1"/>
  <c r="N35" i="1" s="1"/>
  <c r="E35" i="1"/>
  <c r="F35" i="1" s="1"/>
  <c r="G35" i="1"/>
  <c r="H35" i="1"/>
  <c r="J35" i="1"/>
  <c r="L35" i="1"/>
  <c r="M35" i="1"/>
  <c r="O35" i="1"/>
  <c r="R35" i="1"/>
  <c r="B36" i="1"/>
  <c r="K36" i="1" s="1"/>
  <c r="C36" i="1"/>
  <c r="D36" i="1"/>
  <c r="E36" i="1"/>
  <c r="G36" i="1"/>
  <c r="H36" i="1"/>
  <c r="J36" i="1"/>
  <c r="L36" i="1"/>
  <c r="M36" i="1"/>
  <c r="O36" i="1"/>
  <c r="R36" i="1"/>
  <c r="B37" i="1"/>
  <c r="C37" i="1"/>
  <c r="D37" i="1"/>
  <c r="E37" i="1"/>
  <c r="F37" i="1" s="1"/>
  <c r="G37" i="1"/>
  <c r="H37" i="1"/>
  <c r="J37" i="1"/>
  <c r="L37" i="1"/>
  <c r="M37" i="1"/>
  <c r="O37" i="1"/>
  <c r="R37" i="1"/>
  <c r="B38" i="1"/>
  <c r="C38" i="1"/>
  <c r="D38" i="1"/>
  <c r="E38" i="1"/>
  <c r="F38" i="1" s="1"/>
  <c r="G38" i="1"/>
  <c r="H38" i="1"/>
  <c r="J38" i="1"/>
  <c r="K38" i="1" s="1"/>
  <c r="L38" i="1"/>
  <c r="M38" i="1"/>
  <c r="O38" i="1"/>
  <c r="R38" i="1"/>
  <c r="B39" i="1"/>
  <c r="C39" i="1"/>
  <c r="D39" i="1"/>
  <c r="I39" i="1" s="1"/>
  <c r="E39" i="1"/>
  <c r="F39" i="1" s="1"/>
  <c r="G39" i="1"/>
  <c r="H39" i="1"/>
  <c r="J39" i="1"/>
  <c r="K39" i="1" s="1"/>
  <c r="L39" i="1"/>
  <c r="M39" i="1"/>
  <c r="O39" i="1"/>
  <c r="R39" i="1"/>
  <c r="B40" i="1"/>
  <c r="C40" i="1"/>
  <c r="D40" i="1"/>
  <c r="N40" i="1" s="1"/>
  <c r="E40" i="1"/>
  <c r="F40" i="1" s="1"/>
  <c r="G40" i="1"/>
  <c r="H40" i="1"/>
  <c r="J40" i="1"/>
  <c r="K40" i="1" s="1"/>
  <c r="L40" i="1"/>
  <c r="M40" i="1"/>
  <c r="O40" i="1"/>
  <c r="R40" i="1"/>
  <c r="B41" i="1"/>
  <c r="C41" i="1"/>
  <c r="D41" i="1"/>
  <c r="E41" i="1"/>
  <c r="F41" i="1" s="1"/>
  <c r="G41" i="1"/>
  <c r="H41" i="1"/>
  <c r="J41" i="1"/>
  <c r="K41" i="1" s="1"/>
  <c r="L41" i="1"/>
  <c r="M41" i="1"/>
  <c r="O41" i="1"/>
  <c r="R41" i="1"/>
  <c r="B42" i="1"/>
  <c r="C42" i="1"/>
  <c r="D42" i="1"/>
  <c r="E42" i="1"/>
  <c r="F42" i="1" s="1"/>
  <c r="G42" i="1"/>
  <c r="H42" i="1"/>
  <c r="J42" i="1"/>
  <c r="K42" i="1" s="1"/>
  <c r="L42" i="1"/>
  <c r="M42" i="1"/>
  <c r="O42" i="1"/>
  <c r="R42" i="1"/>
  <c r="B43" i="1"/>
  <c r="C43" i="1"/>
  <c r="D43" i="1"/>
  <c r="I43" i="1" s="1"/>
  <c r="E43" i="1"/>
  <c r="F43" i="1" s="1"/>
  <c r="G43" i="1"/>
  <c r="H43" i="1"/>
  <c r="J43" i="1"/>
  <c r="K43" i="1" s="1"/>
  <c r="L43" i="1"/>
  <c r="M43" i="1"/>
  <c r="O43" i="1"/>
  <c r="R43" i="1"/>
  <c r="B44" i="1"/>
  <c r="C44" i="1"/>
  <c r="D44" i="1"/>
  <c r="I44" i="1" s="1"/>
  <c r="E44" i="1"/>
  <c r="G44" i="1"/>
  <c r="H44" i="1"/>
  <c r="J44" i="1"/>
  <c r="K44" i="1" s="1"/>
  <c r="L44" i="1"/>
  <c r="M44" i="1"/>
  <c r="O44" i="1"/>
  <c r="R44" i="1"/>
  <c r="B45" i="1"/>
  <c r="C45" i="1"/>
  <c r="D45" i="1"/>
  <c r="N45" i="1" s="1"/>
  <c r="E45" i="1"/>
  <c r="G45" i="1"/>
  <c r="H45" i="1"/>
  <c r="J45" i="1"/>
  <c r="K45" i="1" s="1"/>
  <c r="L45" i="1"/>
  <c r="M45" i="1"/>
  <c r="O45" i="1"/>
  <c r="R45" i="1"/>
  <c r="B46" i="1"/>
  <c r="C46" i="1"/>
  <c r="D46" i="1"/>
  <c r="N46" i="1" s="1"/>
  <c r="E46" i="1"/>
  <c r="G46" i="1"/>
  <c r="H46" i="1"/>
  <c r="J46" i="1"/>
  <c r="K46" i="1" s="1"/>
  <c r="L46" i="1"/>
  <c r="M46" i="1"/>
  <c r="O46" i="1"/>
  <c r="R46" i="1"/>
  <c r="B47" i="1"/>
  <c r="C47" i="1"/>
  <c r="D47" i="1"/>
  <c r="E47" i="1"/>
  <c r="F47" i="1" s="1"/>
  <c r="G47" i="1"/>
  <c r="H47" i="1"/>
  <c r="J47" i="1"/>
  <c r="K47" i="1" s="1"/>
  <c r="L47" i="1"/>
  <c r="M47" i="1"/>
  <c r="O47" i="1"/>
  <c r="R47" i="1"/>
  <c r="B48" i="1"/>
  <c r="C48" i="1"/>
  <c r="D48" i="1"/>
  <c r="E48" i="1"/>
  <c r="G48" i="1"/>
  <c r="H48" i="1"/>
  <c r="J48" i="1"/>
  <c r="K48" i="1" s="1"/>
  <c r="L48" i="1"/>
  <c r="M48" i="1"/>
  <c r="O48" i="1"/>
  <c r="R48" i="1"/>
  <c r="B49" i="1"/>
  <c r="C49" i="1"/>
  <c r="D49" i="1"/>
  <c r="E49" i="1"/>
  <c r="G49" i="1"/>
  <c r="H49" i="1"/>
  <c r="J49" i="1"/>
  <c r="K49" i="1" s="1"/>
  <c r="L49" i="1"/>
  <c r="M49" i="1"/>
  <c r="O49" i="1"/>
  <c r="R49" i="1"/>
  <c r="B50" i="1"/>
  <c r="F50" i="1" s="1"/>
  <c r="C50" i="1"/>
  <c r="D50" i="1"/>
  <c r="N50" i="1" s="1"/>
  <c r="E50" i="1"/>
  <c r="G50" i="1"/>
  <c r="H50" i="1"/>
  <c r="J50" i="1"/>
  <c r="K50" i="1" s="1"/>
  <c r="L50" i="1"/>
  <c r="M50" i="1"/>
  <c r="O50" i="1"/>
  <c r="R50" i="1"/>
  <c r="B51" i="1"/>
  <c r="C51" i="1"/>
  <c r="D51" i="1"/>
  <c r="N51" i="1" s="1"/>
  <c r="E51" i="1"/>
  <c r="F51" i="1" s="1"/>
  <c r="G51" i="1"/>
  <c r="H51" i="1"/>
  <c r="J51" i="1"/>
  <c r="L51" i="1"/>
  <c r="M51" i="1"/>
  <c r="O51" i="1"/>
  <c r="R51" i="1"/>
  <c r="B52" i="1"/>
  <c r="K52" i="1" s="1"/>
  <c r="C52" i="1"/>
  <c r="D52" i="1"/>
  <c r="E52" i="1"/>
  <c r="G52" i="1"/>
  <c r="H52" i="1"/>
  <c r="J52" i="1"/>
  <c r="L52" i="1"/>
  <c r="M52" i="1"/>
  <c r="O52" i="1"/>
  <c r="R52" i="1"/>
  <c r="B53" i="1"/>
  <c r="C53" i="1"/>
  <c r="D53" i="1"/>
  <c r="E53" i="1"/>
  <c r="F53" i="1" s="1"/>
  <c r="G53" i="1"/>
  <c r="H53" i="1"/>
  <c r="J53" i="1"/>
  <c r="L53" i="1"/>
  <c r="M53" i="1"/>
  <c r="O53" i="1"/>
  <c r="R53" i="1"/>
  <c r="B54" i="1"/>
  <c r="C54" i="1"/>
  <c r="D54" i="1"/>
  <c r="E54" i="1"/>
  <c r="F54" i="1" s="1"/>
  <c r="G54" i="1"/>
  <c r="H54" i="1"/>
  <c r="J54" i="1"/>
  <c r="K54" i="1" s="1"/>
  <c r="L54" i="1"/>
  <c r="M54" i="1"/>
  <c r="O54" i="1"/>
  <c r="R54" i="1"/>
  <c r="B55" i="1"/>
  <c r="C55" i="1"/>
  <c r="D55" i="1"/>
  <c r="I55" i="1" s="1"/>
  <c r="E55" i="1"/>
  <c r="G55" i="1"/>
  <c r="H55" i="1"/>
  <c r="J55" i="1"/>
  <c r="K55" i="1" s="1"/>
  <c r="L55" i="1"/>
  <c r="M55" i="1"/>
  <c r="O55" i="1"/>
  <c r="R55" i="1"/>
  <c r="B56" i="1"/>
  <c r="C56" i="1"/>
  <c r="D56" i="1"/>
  <c r="N56" i="1" s="1"/>
  <c r="E56" i="1"/>
  <c r="F56" i="1" s="1"/>
  <c r="G56" i="1"/>
  <c r="H56" i="1"/>
  <c r="J56" i="1"/>
  <c r="K56" i="1" s="1"/>
  <c r="L56" i="1"/>
  <c r="M56" i="1"/>
  <c r="O56" i="1"/>
  <c r="R56" i="1"/>
  <c r="B57" i="1"/>
  <c r="C57" i="1"/>
  <c r="D57" i="1"/>
  <c r="E57" i="1"/>
  <c r="F57" i="1" s="1"/>
  <c r="G57" i="1"/>
  <c r="H57" i="1"/>
  <c r="J57" i="1"/>
  <c r="K57" i="1" s="1"/>
  <c r="L57" i="1"/>
  <c r="M57" i="1"/>
  <c r="O57" i="1"/>
  <c r="R57" i="1"/>
  <c r="B58" i="1"/>
  <c r="C58" i="1"/>
  <c r="D58" i="1"/>
  <c r="E58" i="1"/>
  <c r="F58" i="1" s="1"/>
  <c r="G58" i="1"/>
  <c r="H58" i="1"/>
  <c r="J58" i="1"/>
  <c r="K58" i="1" s="1"/>
  <c r="L58" i="1"/>
  <c r="M58" i="1"/>
  <c r="O58" i="1"/>
  <c r="R58" i="1"/>
  <c r="B59" i="1"/>
  <c r="C59" i="1"/>
  <c r="D59" i="1"/>
  <c r="I59" i="1" s="1"/>
  <c r="E59" i="1"/>
  <c r="F59" i="1" s="1"/>
  <c r="G59" i="1"/>
  <c r="H59" i="1"/>
  <c r="J59" i="1"/>
  <c r="K59" i="1" s="1"/>
  <c r="L59" i="1"/>
  <c r="M59" i="1"/>
  <c r="O59" i="1"/>
  <c r="R59" i="1"/>
  <c r="B60" i="1"/>
  <c r="C60" i="1"/>
  <c r="D60" i="1"/>
  <c r="I60" i="1" s="1"/>
  <c r="E60" i="1"/>
  <c r="G60" i="1"/>
  <c r="H60" i="1"/>
  <c r="J60" i="1"/>
  <c r="K60" i="1" s="1"/>
  <c r="L60" i="1"/>
  <c r="M60" i="1"/>
  <c r="O60" i="1"/>
  <c r="R60" i="1"/>
  <c r="B61" i="1"/>
  <c r="C61" i="1"/>
  <c r="D61" i="1"/>
  <c r="N61" i="1" s="1"/>
  <c r="E61" i="1"/>
  <c r="G61" i="1"/>
  <c r="H61" i="1"/>
  <c r="J61" i="1"/>
  <c r="K61" i="1" s="1"/>
  <c r="L61" i="1"/>
  <c r="M61" i="1"/>
  <c r="O61" i="1"/>
  <c r="R61" i="1"/>
  <c r="B62" i="1"/>
  <c r="C62" i="1"/>
  <c r="D62" i="1"/>
  <c r="N62" i="1" s="1"/>
  <c r="E62" i="1"/>
  <c r="G62" i="1"/>
  <c r="H62" i="1"/>
  <c r="J62" i="1"/>
  <c r="K62" i="1" s="1"/>
  <c r="L62" i="1"/>
  <c r="M62" i="1"/>
  <c r="O62" i="1"/>
  <c r="R62" i="1"/>
  <c r="B63" i="1"/>
  <c r="C63" i="1"/>
  <c r="D63" i="1"/>
  <c r="E63" i="1"/>
  <c r="F63" i="1" s="1"/>
  <c r="G63" i="1"/>
  <c r="H63" i="1"/>
  <c r="J63" i="1"/>
  <c r="K63" i="1" s="1"/>
  <c r="L63" i="1"/>
  <c r="M63" i="1"/>
  <c r="O63" i="1"/>
  <c r="R63" i="1"/>
  <c r="B64" i="1"/>
  <c r="C64" i="1"/>
  <c r="D64" i="1"/>
  <c r="E64" i="1"/>
  <c r="F64" i="1" s="1"/>
  <c r="G64" i="1"/>
  <c r="H64" i="1"/>
  <c r="J64" i="1"/>
  <c r="K64" i="1" s="1"/>
  <c r="L64" i="1"/>
  <c r="M64" i="1"/>
  <c r="O64" i="1"/>
  <c r="R64" i="1"/>
  <c r="B65" i="1"/>
  <c r="C65" i="1"/>
  <c r="D65" i="1"/>
  <c r="E65" i="1"/>
  <c r="G65" i="1"/>
  <c r="H65" i="1"/>
  <c r="J65" i="1"/>
  <c r="K65" i="1" s="1"/>
  <c r="L65" i="1"/>
  <c r="M65" i="1"/>
  <c r="O65" i="1"/>
  <c r="R65" i="1"/>
  <c r="B66" i="1"/>
  <c r="F66" i="1" s="1"/>
  <c r="C66" i="1"/>
  <c r="D66" i="1"/>
  <c r="E66" i="1"/>
  <c r="G66" i="1"/>
  <c r="H66" i="1"/>
  <c r="J66" i="1"/>
  <c r="K66" i="1" s="1"/>
  <c r="L66" i="1"/>
  <c r="M66" i="1"/>
  <c r="O66" i="1"/>
  <c r="R66" i="1"/>
  <c r="B67" i="1"/>
  <c r="C67" i="1"/>
  <c r="D67" i="1"/>
  <c r="N67" i="1" s="1"/>
  <c r="E67" i="1"/>
  <c r="F67" i="1" s="1"/>
  <c r="G67" i="1"/>
  <c r="H67" i="1"/>
  <c r="J67" i="1"/>
  <c r="L67" i="1"/>
  <c r="M67" i="1"/>
  <c r="O67" i="1"/>
  <c r="R67" i="1"/>
  <c r="B68" i="1"/>
  <c r="K68" i="1" s="1"/>
  <c r="C68" i="1"/>
  <c r="D68" i="1"/>
  <c r="E68" i="1"/>
  <c r="G68" i="1"/>
  <c r="H68" i="1"/>
  <c r="J68" i="1"/>
  <c r="L68" i="1"/>
  <c r="M68" i="1"/>
  <c r="O68" i="1"/>
  <c r="R68" i="1"/>
  <c r="B69" i="1"/>
  <c r="C69" i="1"/>
  <c r="D69" i="1"/>
  <c r="E69" i="1"/>
  <c r="F69" i="1" s="1"/>
  <c r="G69" i="1"/>
  <c r="H69" i="1"/>
  <c r="J69" i="1"/>
  <c r="L69" i="1"/>
  <c r="M69" i="1"/>
  <c r="O69" i="1"/>
  <c r="R69" i="1"/>
  <c r="B70" i="1"/>
  <c r="C70" i="1"/>
  <c r="D70" i="1"/>
  <c r="E70" i="1"/>
  <c r="F70" i="1" s="1"/>
  <c r="G70" i="1"/>
  <c r="H70" i="1"/>
  <c r="J70" i="1"/>
  <c r="K70" i="1" s="1"/>
  <c r="L70" i="1"/>
  <c r="M70" i="1"/>
  <c r="O70" i="1"/>
  <c r="R70" i="1"/>
  <c r="B71" i="1"/>
  <c r="C71" i="1"/>
  <c r="D71" i="1"/>
  <c r="E71" i="1"/>
  <c r="G71" i="1"/>
  <c r="H71" i="1"/>
  <c r="J71" i="1"/>
  <c r="K71" i="1" s="1"/>
  <c r="L71" i="1"/>
  <c r="M71" i="1"/>
  <c r="O71" i="1"/>
  <c r="R71" i="1"/>
  <c r="B72" i="1"/>
  <c r="C72" i="1"/>
  <c r="D72" i="1"/>
  <c r="N72" i="1" s="1"/>
  <c r="E72" i="1"/>
  <c r="F72" i="1" s="1"/>
  <c r="G72" i="1"/>
  <c r="H72" i="1"/>
  <c r="J72" i="1"/>
  <c r="K72" i="1" s="1"/>
  <c r="L72" i="1"/>
  <c r="M72" i="1"/>
  <c r="O72" i="1"/>
  <c r="R72" i="1"/>
  <c r="B73" i="1"/>
  <c r="C73" i="1"/>
  <c r="D73" i="1"/>
  <c r="E73" i="1"/>
  <c r="F73" i="1" s="1"/>
  <c r="G73" i="1"/>
  <c r="H73" i="1"/>
  <c r="J73" i="1"/>
  <c r="K73" i="1" s="1"/>
  <c r="L73" i="1"/>
  <c r="M73" i="1"/>
  <c r="O73" i="1"/>
  <c r="R73" i="1"/>
  <c r="B74" i="1"/>
  <c r="C74" i="1"/>
  <c r="D74" i="1"/>
  <c r="E74" i="1"/>
  <c r="F74" i="1" s="1"/>
  <c r="G74" i="1"/>
  <c r="H74" i="1"/>
  <c r="J74" i="1"/>
  <c r="K74" i="1" s="1"/>
  <c r="L74" i="1"/>
  <c r="M74" i="1"/>
  <c r="O74" i="1"/>
  <c r="R74" i="1"/>
  <c r="B75" i="1"/>
  <c r="C75" i="1"/>
  <c r="D75" i="1"/>
  <c r="I75" i="1" s="1"/>
  <c r="E75" i="1"/>
  <c r="F75" i="1" s="1"/>
  <c r="G75" i="1"/>
  <c r="H75" i="1"/>
  <c r="J75" i="1"/>
  <c r="K75" i="1" s="1"/>
  <c r="L75" i="1"/>
  <c r="M75" i="1"/>
  <c r="O75" i="1"/>
  <c r="R75" i="1"/>
  <c r="B76" i="1"/>
  <c r="C76" i="1"/>
  <c r="D76" i="1"/>
  <c r="I76" i="1" s="1"/>
  <c r="E76" i="1"/>
  <c r="G76" i="1"/>
  <c r="H76" i="1"/>
  <c r="J76" i="1"/>
  <c r="K76" i="1" s="1"/>
  <c r="L76" i="1"/>
  <c r="M76" i="1"/>
  <c r="O76" i="1"/>
  <c r="R76" i="1"/>
  <c r="B77" i="1"/>
  <c r="C77" i="1"/>
  <c r="D77" i="1"/>
  <c r="I77" i="1" s="1"/>
  <c r="E77" i="1"/>
  <c r="G77" i="1"/>
  <c r="H77" i="1"/>
  <c r="J77" i="1"/>
  <c r="K77" i="1" s="1"/>
  <c r="L77" i="1"/>
  <c r="M77" i="1"/>
  <c r="O77" i="1"/>
  <c r="R77" i="1"/>
  <c r="B78" i="1"/>
  <c r="C78" i="1"/>
  <c r="D78" i="1"/>
  <c r="N78" i="1" s="1"/>
  <c r="E78" i="1"/>
  <c r="G78" i="1"/>
  <c r="H78" i="1"/>
  <c r="J78" i="1"/>
  <c r="K78" i="1" s="1"/>
  <c r="L78" i="1"/>
  <c r="M78" i="1"/>
  <c r="O78" i="1"/>
  <c r="R78" i="1"/>
  <c r="B79" i="1"/>
  <c r="C79" i="1"/>
  <c r="D79" i="1"/>
  <c r="E79" i="1"/>
  <c r="G79" i="1"/>
  <c r="H79" i="1"/>
  <c r="J79" i="1"/>
  <c r="K79" i="1" s="1"/>
  <c r="L79" i="1"/>
  <c r="M79" i="1"/>
  <c r="O79" i="1"/>
  <c r="R79" i="1"/>
  <c r="B80" i="1"/>
  <c r="C80" i="1"/>
  <c r="D80" i="1"/>
  <c r="E80" i="1"/>
  <c r="G80" i="1"/>
  <c r="H80" i="1"/>
  <c r="J80" i="1"/>
  <c r="K80" i="1" s="1"/>
  <c r="L80" i="1"/>
  <c r="M80" i="1"/>
  <c r="O80" i="1"/>
  <c r="R80" i="1"/>
  <c r="B81" i="1"/>
  <c r="C81" i="1"/>
  <c r="D81" i="1"/>
  <c r="E81" i="1"/>
  <c r="G81" i="1"/>
  <c r="H81" i="1"/>
  <c r="J81" i="1"/>
  <c r="K81" i="1" s="1"/>
  <c r="L81" i="1"/>
  <c r="M81" i="1"/>
  <c r="O81" i="1"/>
  <c r="R81" i="1"/>
  <c r="B82" i="1"/>
  <c r="F82" i="1" s="1"/>
  <c r="C82" i="1"/>
  <c r="D82" i="1"/>
  <c r="E82" i="1"/>
  <c r="G82" i="1"/>
  <c r="H82" i="1"/>
  <c r="J82" i="1"/>
  <c r="K82" i="1" s="1"/>
  <c r="L82" i="1"/>
  <c r="M82" i="1"/>
  <c r="O82" i="1"/>
  <c r="R82" i="1"/>
  <c r="B83" i="1"/>
  <c r="C83" i="1"/>
  <c r="D83" i="1"/>
  <c r="N83" i="1" s="1"/>
  <c r="E83" i="1"/>
  <c r="G83" i="1"/>
  <c r="H83" i="1"/>
  <c r="J83" i="1"/>
  <c r="L83" i="1"/>
  <c r="M83" i="1"/>
  <c r="O83" i="1"/>
  <c r="R83" i="1"/>
  <c r="B84" i="1"/>
  <c r="K84" i="1" s="1"/>
  <c r="C84" i="1"/>
  <c r="D84" i="1"/>
  <c r="E84" i="1"/>
  <c r="G84" i="1"/>
  <c r="H84" i="1"/>
  <c r="J84" i="1"/>
  <c r="L84" i="1"/>
  <c r="M84" i="1"/>
  <c r="O84" i="1"/>
  <c r="R84" i="1"/>
  <c r="B85" i="1"/>
  <c r="C85" i="1"/>
  <c r="D85" i="1"/>
  <c r="E85" i="1"/>
  <c r="F85" i="1" s="1"/>
  <c r="G85" i="1"/>
  <c r="H85" i="1"/>
  <c r="J85" i="1"/>
  <c r="L85" i="1"/>
  <c r="M85" i="1"/>
  <c r="O85" i="1"/>
  <c r="R85" i="1"/>
  <c r="B86" i="1"/>
  <c r="C86" i="1"/>
  <c r="D86" i="1"/>
  <c r="E86" i="1"/>
  <c r="F86" i="1" s="1"/>
  <c r="G86" i="1"/>
  <c r="H86" i="1"/>
  <c r="J86" i="1"/>
  <c r="K86" i="1" s="1"/>
  <c r="L86" i="1"/>
  <c r="M86" i="1"/>
  <c r="O86" i="1"/>
  <c r="R86" i="1"/>
  <c r="B87" i="1"/>
  <c r="C87" i="1"/>
  <c r="D87" i="1"/>
  <c r="I87" i="1" s="1"/>
  <c r="E87" i="1"/>
  <c r="G87" i="1"/>
  <c r="H87" i="1"/>
  <c r="J87" i="1"/>
  <c r="K87" i="1" s="1"/>
  <c r="L87" i="1"/>
  <c r="M87" i="1"/>
  <c r="O87" i="1"/>
  <c r="R87" i="1"/>
  <c r="B88" i="1"/>
  <c r="C88" i="1"/>
  <c r="D88" i="1"/>
  <c r="N88" i="1" s="1"/>
  <c r="E88" i="1"/>
  <c r="F88" i="1" s="1"/>
  <c r="G88" i="1"/>
  <c r="H88" i="1"/>
  <c r="J88" i="1"/>
  <c r="K88" i="1" s="1"/>
  <c r="L88" i="1"/>
  <c r="M88" i="1"/>
  <c r="O88" i="1"/>
  <c r="R88" i="1"/>
  <c r="B89" i="1"/>
  <c r="C89" i="1"/>
  <c r="D89" i="1"/>
  <c r="E89" i="1"/>
  <c r="F89" i="1" s="1"/>
  <c r="G89" i="1"/>
  <c r="H89" i="1"/>
  <c r="J89" i="1"/>
  <c r="K89" i="1" s="1"/>
  <c r="L89" i="1"/>
  <c r="M89" i="1"/>
  <c r="O89" i="1"/>
  <c r="R89" i="1"/>
  <c r="B90" i="1"/>
  <c r="C90" i="1"/>
  <c r="D90" i="1"/>
  <c r="S90" i="1" s="1"/>
  <c r="E90" i="1"/>
  <c r="F90" i="1" s="1"/>
  <c r="G90" i="1"/>
  <c r="H90" i="1"/>
  <c r="J90" i="1"/>
  <c r="K90" i="1" s="1"/>
  <c r="L90" i="1"/>
  <c r="M90" i="1"/>
  <c r="O90" i="1"/>
  <c r="R90" i="1"/>
  <c r="B91" i="1"/>
  <c r="C91" i="1"/>
  <c r="D91" i="1"/>
  <c r="I91" i="1" s="1"/>
  <c r="E91" i="1"/>
  <c r="F91" i="1" s="1"/>
  <c r="G91" i="1"/>
  <c r="H91" i="1"/>
  <c r="J91" i="1"/>
  <c r="K91" i="1" s="1"/>
  <c r="L91" i="1"/>
  <c r="M91" i="1"/>
  <c r="O91" i="1"/>
  <c r="R91" i="1"/>
  <c r="B92" i="1"/>
  <c r="C92" i="1"/>
  <c r="D92" i="1"/>
  <c r="I92" i="1" s="1"/>
  <c r="E92" i="1"/>
  <c r="G92" i="1"/>
  <c r="H92" i="1"/>
  <c r="J92" i="1"/>
  <c r="K92" i="1" s="1"/>
  <c r="L92" i="1"/>
  <c r="M92" i="1"/>
  <c r="O92" i="1"/>
  <c r="R92" i="1"/>
  <c r="B93" i="1"/>
  <c r="C93" i="1"/>
  <c r="D93" i="1"/>
  <c r="I93" i="1" s="1"/>
  <c r="E93" i="1"/>
  <c r="F93" i="1" s="1"/>
  <c r="G93" i="1"/>
  <c r="H93" i="1"/>
  <c r="J93" i="1"/>
  <c r="K93" i="1" s="1"/>
  <c r="L93" i="1"/>
  <c r="M93" i="1"/>
  <c r="O93" i="1"/>
  <c r="R93" i="1"/>
  <c r="B94" i="1"/>
  <c r="C94" i="1"/>
  <c r="D94" i="1"/>
  <c r="N94" i="1" s="1"/>
  <c r="E94" i="1"/>
  <c r="G94" i="1"/>
  <c r="H94" i="1"/>
  <c r="J94" i="1"/>
  <c r="K94" i="1" s="1"/>
  <c r="L94" i="1"/>
  <c r="M94" i="1"/>
  <c r="O94" i="1"/>
  <c r="R94" i="1"/>
  <c r="B95" i="1"/>
  <c r="C95" i="1"/>
  <c r="D95" i="1"/>
  <c r="E95" i="1"/>
  <c r="G95" i="1"/>
  <c r="H95" i="1"/>
  <c r="J95" i="1"/>
  <c r="K95" i="1" s="1"/>
  <c r="L95" i="1"/>
  <c r="M95" i="1"/>
  <c r="O95" i="1"/>
  <c r="R95" i="1"/>
  <c r="B96" i="1"/>
  <c r="C96" i="1"/>
  <c r="D96" i="1"/>
  <c r="E96" i="1"/>
  <c r="G96" i="1"/>
  <c r="H96" i="1"/>
  <c r="J96" i="1"/>
  <c r="K96" i="1" s="1"/>
  <c r="L96" i="1"/>
  <c r="M96" i="1"/>
  <c r="O96" i="1"/>
  <c r="R96" i="1"/>
  <c r="B97" i="1"/>
  <c r="C97" i="1"/>
  <c r="D97" i="1"/>
  <c r="E97" i="1"/>
  <c r="G97" i="1"/>
  <c r="H97" i="1"/>
  <c r="J97" i="1"/>
  <c r="K97" i="1" s="1"/>
  <c r="L97" i="1"/>
  <c r="M97" i="1"/>
  <c r="O97" i="1"/>
  <c r="R97" i="1"/>
  <c r="B98" i="1"/>
  <c r="F98" i="1" s="1"/>
  <c r="C98" i="1"/>
  <c r="D98" i="1"/>
  <c r="E98" i="1"/>
  <c r="G98" i="1"/>
  <c r="H98" i="1"/>
  <c r="J98" i="1"/>
  <c r="K98" i="1" s="1"/>
  <c r="L98" i="1"/>
  <c r="M98" i="1"/>
  <c r="O98" i="1"/>
  <c r="R98" i="1"/>
  <c r="B99" i="1"/>
  <c r="C99" i="1"/>
  <c r="D99" i="1"/>
  <c r="N99" i="1" s="1"/>
  <c r="E99" i="1"/>
  <c r="G99" i="1"/>
  <c r="H99" i="1"/>
  <c r="J99" i="1"/>
  <c r="L99" i="1"/>
  <c r="M99" i="1"/>
  <c r="O99" i="1"/>
  <c r="R99" i="1"/>
  <c r="B100" i="1"/>
  <c r="K100" i="1" s="1"/>
  <c r="C100" i="1"/>
  <c r="D100" i="1"/>
  <c r="E100" i="1"/>
  <c r="G100" i="1"/>
  <c r="H100" i="1"/>
  <c r="J100" i="1"/>
  <c r="L100" i="1"/>
  <c r="M100" i="1"/>
  <c r="O100" i="1"/>
  <c r="R100" i="1"/>
  <c r="B101" i="1"/>
  <c r="C101" i="1"/>
  <c r="D101" i="1"/>
  <c r="E101" i="1"/>
  <c r="F101" i="1" s="1"/>
  <c r="G101" i="1"/>
  <c r="H101" i="1"/>
  <c r="J101" i="1"/>
  <c r="L101" i="1"/>
  <c r="M101" i="1"/>
  <c r="O101" i="1"/>
  <c r="R101" i="1"/>
  <c r="B102" i="1"/>
  <c r="C102" i="1"/>
  <c r="D102" i="1"/>
  <c r="E102" i="1"/>
  <c r="F102" i="1" s="1"/>
  <c r="G102" i="1"/>
  <c r="H102" i="1"/>
  <c r="J102" i="1"/>
  <c r="K102" i="1" s="1"/>
  <c r="L102" i="1"/>
  <c r="M102" i="1"/>
  <c r="O102" i="1"/>
  <c r="R102" i="1"/>
  <c r="B103" i="1"/>
  <c r="C103" i="1"/>
  <c r="D103" i="1"/>
  <c r="I103" i="1" s="1"/>
  <c r="E103" i="1"/>
  <c r="G103" i="1"/>
  <c r="H103" i="1"/>
  <c r="J103" i="1"/>
  <c r="K103" i="1" s="1"/>
  <c r="L103" i="1"/>
  <c r="M103" i="1"/>
  <c r="O103" i="1"/>
  <c r="R103" i="1"/>
  <c r="B104" i="1"/>
  <c r="C104" i="1"/>
  <c r="D104" i="1"/>
  <c r="N104" i="1" s="1"/>
  <c r="E104" i="1"/>
  <c r="F104" i="1" s="1"/>
  <c r="G104" i="1"/>
  <c r="H104" i="1"/>
  <c r="J104" i="1"/>
  <c r="K104" i="1" s="1"/>
  <c r="L104" i="1"/>
  <c r="M104" i="1"/>
  <c r="O104" i="1"/>
  <c r="R104" i="1"/>
  <c r="B105" i="1"/>
  <c r="C105" i="1"/>
  <c r="D105" i="1"/>
  <c r="E105" i="1"/>
  <c r="F105" i="1" s="1"/>
  <c r="G105" i="1"/>
  <c r="H105" i="1"/>
  <c r="J105" i="1"/>
  <c r="K105" i="1" s="1"/>
  <c r="L105" i="1"/>
  <c r="M105" i="1"/>
  <c r="O105" i="1"/>
  <c r="R105" i="1"/>
  <c r="B106" i="1"/>
  <c r="C106" i="1"/>
  <c r="D106" i="1"/>
  <c r="E106" i="1"/>
  <c r="F106" i="1" s="1"/>
  <c r="G106" i="1"/>
  <c r="H106" i="1"/>
  <c r="J106" i="1"/>
  <c r="K106" i="1" s="1"/>
  <c r="L106" i="1"/>
  <c r="M106" i="1"/>
  <c r="O106" i="1"/>
  <c r="R106" i="1"/>
  <c r="B107" i="1"/>
  <c r="C107" i="1"/>
  <c r="D107" i="1"/>
  <c r="I107" i="1" s="1"/>
  <c r="E107" i="1"/>
  <c r="F107" i="1" s="1"/>
  <c r="G107" i="1"/>
  <c r="H107" i="1"/>
  <c r="J107" i="1"/>
  <c r="K107" i="1" s="1"/>
  <c r="L107" i="1"/>
  <c r="M107" i="1"/>
  <c r="O107" i="1"/>
  <c r="R107" i="1"/>
  <c r="B108" i="1"/>
  <c r="C108" i="1"/>
  <c r="D108" i="1"/>
  <c r="I108" i="1" s="1"/>
  <c r="E108" i="1"/>
  <c r="G108" i="1"/>
  <c r="H108" i="1"/>
  <c r="J108" i="1"/>
  <c r="K108" i="1" s="1"/>
  <c r="L108" i="1"/>
  <c r="M108" i="1"/>
  <c r="O108" i="1"/>
  <c r="R108" i="1"/>
  <c r="B109" i="1"/>
  <c r="C109" i="1"/>
  <c r="D109" i="1"/>
  <c r="N109" i="1" s="1"/>
  <c r="E109" i="1"/>
  <c r="G109" i="1"/>
  <c r="H109" i="1"/>
  <c r="J109" i="1"/>
  <c r="K109" i="1" s="1"/>
  <c r="L109" i="1"/>
  <c r="M109" i="1"/>
  <c r="O109" i="1"/>
  <c r="R109" i="1"/>
  <c r="B110" i="1"/>
  <c r="C110" i="1"/>
  <c r="D110" i="1"/>
  <c r="N110" i="1" s="1"/>
  <c r="E110" i="1"/>
  <c r="G110" i="1"/>
  <c r="H110" i="1"/>
  <c r="J110" i="1"/>
  <c r="K110" i="1" s="1"/>
  <c r="L110" i="1"/>
  <c r="M110" i="1"/>
  <c r="O110" i="1"/>
  <c r="R110" i="1"/>
  <c r="B6" i="1"/>
  <c r="C6" i="1"/>
  <c r="D6" i="1"/>
  <c r="E6" i="1"/>
  <c r="G6" i="1"/>
  <c r="H6" i="1"/>
  <c r="J6" i="1"/>
  <c r="K6" i="1" s="1"/>
  <c r="L6" i="1"/>
  <c r="M6" i="1"/>
  <c r="O6" i="1"/>
  <c r="B7" i="1"/>
  <c r="C7" i="1"/>
  <c r="D7" i="1"/>
  <c r="E7" i="1"/>
  <c r="F7" i="1" s="1"/>
  <c r="G7" i="1"/>
  <c r="H7" i="1"/>
  <c r="J7" i="1"/>
  <c r="K7" i="1" s="1"/>
  <c r="L7" i="1"/>
  <c r="M7" i="1"/>
  <c r="O7" i="1"/>
  <c r="O5" i="1"/>
  <c r="M5" i="1"/>
  <c r="L5" i="1"/>
  <c r="J5" i="1"/>
  <c r="K5" i="1" s="1"/>
  <c r="H5" i="1"/>
  <c r="C5" i="1"/>
  <c r="G5" i="1"/>
  <c r="E5" i="1"/>
  <c r="F5" i="1" s="1"/>
  <c r="D5" i="1"/>
  <c r="B5" i="1"/>
  <c r="F15" i="1" l="1"/>
  <c r="F111" i="1"/>
  <c r="F6" i="1"/>
  <c r="I98" i="1"/>
  <c r="F95" i="1"/>
  <c r="I82" i="1"/>
  <c r="F79" i="1"/>
  <c r="I66" i="1"/>
  <c r="I18" i="1"/>
  <c r="I15" i="1"/>
  <c r="F108" i="1"/>
  <c r="F92" i="1"/>
  <c r="F76" i="1"/>
  <c r="F60" i="1"/>
  <c r="F44" i="1"/>
  <c r="F28" i="1"/>
  <c r="F10" i="1"/>
  <c r="S121" i="1"/>
  <c r="F99" i="1"/>
  <c r="F83" i="1"/>
  <c r="N13" i="1"/>
  <c r="F113" i="1"/>
  <c r="F126" i="1"/>
  <c r="F122" i="1"/>
  <c r="F96" i="1"/>
  <c r="F80" i="1"/>
  <c r="F48" i="1"/>
  <c r="F32" i="1"/>
  <c r="F16" i="1"/>
  <c r="F8" i="1"/>
  <c r="N126" i="1"/>
  <c r="S122" i="1"/>
  <c r="F109" i="1"/>
  <c r="F77" i="1"/>
  <c r="F61" i="1"/>
  <c r="F45" i="1"/>
  <c r="F29" i="1"/>
  <c r="I109" i="1"/>
  <c r="I29" i="1"/>
  <c r="F103" i="1"/>
  <c r="F87" i="1"/>
  <c r="S74" i="1"/>
  <c r="F71" i="1"/>
  <c r="S58" i="1"/>
  <c r="F55" i="1"/>
  <c r="I7" i="1"/>
  <c r="S106" i="1"/>
  <c r="F100" i="1"/>
  <c r="F84" i="1"/>
  <c r="I71" i="1"/>
  <c r="F68" i="1"/>
  <c r="F52" i="1"/>
  <c r="F36" i="1"/>
  <c r="F20" i="1"/>
  <c r="F14" i="1"/>
  <c r="N100" i="1"/>
  <c r="F97" i="1"/>
  <c r="N84" i="1"/>
  <c r="F81" i="1"/>
  <c r="N68" i="1"/>
  <c r="F65" i="1"/>
  <c r="N52" i="1"/>
  <c r="F49" i="1"/>
  <c r="N36" i="1"/>
  <c r="F33" i="1"/>
  <c r="F17" i="1"/>
  <c r="N14" i="1"/>
  <c r="F110" i="1"/>
  <c r="F94" i="1"/>
  <c r="F78" i="1"/>
  <c r="F62" i="1"/>
  <c r="F46" i="1"/>
  <c r="F30" i="1"/>
  <c r="F9" i="1"/>
  <c r="I105" i="1"/>
  <c r="I89" i="1"/>
  <c r="I73" i="1"/>
  <c r="I57" i="1"/>
  <c r="I41" i="1"/>
  <c r="I25" i="1"/>
  <c r="I19" i="1"/>
  <c r="I117" i="1"/>
  <c r="I100" i="1"/>
  <c r="I84" i="1"/>
  <c r="I68" i="1"/>
  <c r="I52" i="1"/>
  <c r="I36" i="1"/>
  <c r="N93" i="1"/>
  <c r="I106" i="1"/>
  <c r="N90" i="1"/>
  <c r="I74" i="1"/>
  <c r="N58" i="1"/>
  <c r="N42" i="1"/>
  <c r="I26" i="1"/>
  <c r="N11" i="1"/>
  <c r="S42" i="1"/>
  <c r="N77" i="1"/>
  <c r="S26" i="1"/>
  <c r="N20" i="1"/>
  <c r="S9" i="1"/>
  <c r="I97" i="1"/>
  <c r="I81" i="1"/>
  <c r="I65" i="1"/>
  <c r="I17" i="1"/>
  <c r="I27" i="1"/>
  <c r="N101" i="1"/>
  <c r="N85" i="1"/>
  <c r="N69" i="1"/>
  <c r="N53" i="1"/>
  <c r="N37" i="1"/>
  <c r="I21" i="1"/>
  <c r="N29" i="1"/>
  <c r="I115" i="1"/>
  <c r="I6" i="1"/>
  <c r="I95" i="1"/>
  <c r="I79" i="1"/>
  <c r="I63" i="1"/>
  <c r="I47" i="1"/>
  <c r="I31" i="1"/>
  <c r="I116" i="1"/>
  <c r="I112" i="1"/>
  <c r="I125" i="1"/>
  <c r="N121" i="1"/>
  <c r="I101" i="1"/>
  <c r="S41" i="1"/>
  <c r="I102" i="1"/>
  <c r="I86" i="1"/>
  <c r="I70" i="1"/>
  <c r="I54" i="1"/>
  <c r="I38" i="1"/>
  <c r="I22" i="1"/>
  <c r="I13" i="1"/>
  <c r="I99" i="1"/>
  <c r="N124" i="1"/>
  <c r="N108" i="1"/>
  <c r="N92" i="1"/>
  <c r="N76" i="1"/>
  <c r="N60" i="1"/>
  <c r="N44" i="1"/>
  <c r="N28" i="1"/>
  <c r="S120" i="1"/>
  <c r="S104" i="1"/>
  <c r="S88" i="1"/>
  <c r="S72" i="1"/>
  <c r="S56" i="1"/>
  <c r="S40" i="1"/>
  <c r="S24" i="1"/>
  <c r="S10" i="1"/>
  <c r="I113" i="1"/>
  <c r="I126" i="1"/>
  <c r="I122" i="1"/>
  <c r="I85" i="1"/>
  <c r="N123" i="1"/>
  <c r="N107" i="1"/>
  <c r="N91" i="1"/>
  <c r="N75" i="1"/>
  <c r="N59" i="1"/>
  <c r="N43" i="1"/>
  <c r="N27" i="1"/>
  <c r="S119" i="1"/>
  <c r="S103" i="1"/>
  <c r="S87" i="1"/>
  <c r="S71" i="1"/>
  <c r="S55" i="1"/>
  <c r="S39" i="1"/>
  <c r="S23" i="1"/>
  <c r="S7" i="1"/>
  <c r="S73" i="1"/>
  <c r="I96" i="1"/>
  <c r="I80" i="1"/>
  <c r="I64" i="1"/>
  <c r="I48" i="1"/>
  <c r="I32" i="1"/>
  <c r="I16" i="1"/>
  <c r="I8" i="1"/>
  <c r="I83" i="1"/>
  <c r="N122" i="1"/>
  <c r="N106" i="1"/>
  <c r="N74" i="1"/>
  <c r="N26" i="1"/>
  <c r="N10" i="1"/>
  <c r="S118" i="1"/>
  <c r="S102" i="1"/>
  <c r="S86" i="1"/>
  <c r="S70" i="1"/>
  <c r="S54" i="1"/>
  <c r="S38" i="1"/>
  <c r="S22" i="1"/>
  <c r="S6" i="1"/>
  <c r="S57" i="1"/>
  <c r="I5" i="1"/>
  <c r="I61" i="1"/>
  <c r="I45" i="1"/>
  <c r="I69" i="1"/>
  <c r="N105" i="1"/>
  <c r="N89" i="1"/>
  <c r="N73" i="1"/>
  <c r="N57" i="1"/>
  <c r="N41" i="1"/>
  <c r="N25" i="1"/>
  <c r="S117" i="1"/>
  <c r="S101" i="1"/>
  <c r="S85" i="1"/>
  <c r="S69" i="1"/>
  <c r="S53" i="1"/>
  <c r="S37" i="1"/>
  <c r="S21" i="1"/>
  <c r="I90" i="1"/>
  <c r="I58" i="1"/>
  <c r="I42" i="1"/>
  <c r="I11" i="1"/>
  <c r="I67" i="1"/>
  <c r="N120" i="1"/>
  <c r="N8" i="1"/>
  <c r="S116" i="1"/>
  <c r="S100" i="1"/>
  <c r="S84" i="1"/>
  <c r="S68" i="1"/>
  <c r="S52" i="1"/>
  <c r="S36" i="1"/>
  <c r="S20" i="1"/>
  <c r="I53" i="1"/>
  <c r="N119" i="1"/>
  <c r="N103" i="1"/>
  <c r="N87" i="1"/>
  <c r="N71" i="1"/>
  <c r="N55" i="1"/>
  <c r="N39" i="1"/>
  <c r="N23" i="1"/>
  <c r="N7" i="1"/>
  <c r="S115" i="1"/>
  <c r="S99" i="1"/>
  <c r="S83" i="1"/>
  <c r="S67" i="1"/>
  <c r="S51" i="1"/>
  <c r="S35" i="1"/>
  <c r="S19" i="1"/>
  <c r="I14" i="1"/>
  <c r="I51" i="1"/>
  <c r="N118" i="1"/>
  <c r="N102" i="1"/>
  <c r="N86" i="1"/>
  <c r="N70" i="1"/>
  <c r="N54" i="1"/>
  <c r="N38" i="1"/>
  <c r="N22" i="1"/>
  <c r="N6" i="1"/>
  <c r="S114" i="1"/>
  <c r="S98" i="1"/>
  <c r="S82" i="1"/>
  <c r="S66" i="1"/>
  <c r="S50" i="1"/>
  <c r="S34" i="1"/>
  <c r="S18" i="1"/>
  <c r="S89" i="1"/>
  <c r="I49" i="1"/>
  <c r="I33" i="1"/>
  <c r="I37" i="1"/>
  <c r="N117" i="1"/>
  <c r="N21" i="1"/>
  <c r="S5" i="1"/>
  <c r="S113" i="1"/>
  <c r="S97" i="1"/>
  <c r="S81" i="1"/>
  <c r="S65" i="1"/>
  <c r="S49" i="1"/>
  <c r="S33" i="1"/>
  <c r="S17" i="1"/>
  <c r="S25" i="1"/>
  <c r="I110" i="1"/>
  <c r="I94" i="1"/>
  <c r="I78" i="1"/>
  <c r="I62" i="1"/>
  <c r="I46" i="1"/>
  <c r="I30" i="1"/>
  <c r="I9" i="1"/>
  <c r="I35" i="1"/>
  <c r="N116" i="1"/>
  <c r="S128" i="1"/>
  <c r="S112" i="1"/>
  <c r="S96" i="1"/>
  <c r="S80" i="1"/>
  <c r="S64" i="1"/>
  <c r="S48" i="1"/>
  <c r="S32" i="1"/>
  <c r="S16" i="1"/>
  <c r="N19" i="1"/>
  <c r="S127" i="1"/>
  <c r="S95" i="1"/>
  <c r="S79" i="1"/>
  <c r="S63" i="1"/>
  <c r="S47" i="1"/>
  <c r="S31" i="1"/>
  <c r="S15" i="1"/>
  <c r="I104" i="1"/>
  <c r="I88" i="1"/>
  <c r="I72" i="1"/>
  <c r="I56" i="1"/>
  <c r="I40" i="1"/>
  <c r="I24" i="1"/>
  <c r="I12" i="1"/>
  <c r="N114" i="1"/>
  <c r="N98" i="1"/>
  <c r="N82" i="1"/>
  <c r="N66" i="1"/>
  <c r="N18" i="1"/>
  <c r="S126" i="1"/>
  <c r="S110" i="1"/>
  <c r="S94" i="1"/>
  <c r="S78" i="1"/>
  <c r="S62" i="1"/>
  <c r="S46" i="1"/>
  <c r="S30" i="1"/>
  <c r="S14" i="1"/>
  <c r="S105" i="1"/>
  <c r="N5" i="1"/>
  <c r="N113" i="1"/>
  <c r="N97" i="1"/>
  <c r="N81" i="1"/>
  <c r="N65" i="1"/>
  <c r="N49" i="1"/>
  <c r="N33" i="1"/>
  <c r="N17" i="1"/>
  <c r="S125" i="1"/>
  <c r="S109" i="1"/>
  <c r="S93" i="1"/>
  <c r="S77" i="1"/>
  <c r="S61" i="1"/>
  <c r="S45" i="1"/>
  <c r="S29" i="1"/>
  <c r="S13" i="1"/>
  <c r="I50" i="1"/>
  <c r="I34" i="1"/>
  <c r="I111" i="1"/>
  <c r="N128" i="1"/>
  <c r="N112" i="1"/>
  <c r="N96" i="1"/>
  <c r="N80" i="1"/>
  <c r="N64" i="1"/>
  <c r="N48" i="1"/>
  <c r="N32" i="1"/>
  <c r="N16" i="1"/>
  <c r="S124" i="1"/>
  <c r="S108" i="1"/>
  <c r="S92" i="1"/>
  <c r="S76" i="1"/>
  <c r="S60" i="1"/>
  <c r="S44" i="1"/>
  <c r="S28" i="1"/>
  <c r="S12" i="1"/>
  <c r="I121" i="1"/>
  <c r="N127" i="1"/>
  <c r="N111" i="1"/>
  <c r="N95" i="1"/>
  <c r="N79" i="1"/>
  <c r="N63" i="1"/>
  <c r="N47" i="1"/>
  <c r="N31" i="1"/>
  <c r="N15" i="1"/>
  <c r="S123" i="1"/>
  <c r="S107" i="1"/>
  <c r="S91" i="1"/>
  <c r="S75" i="1"/>
  <c r="S59" i="1"/>
  <c r="S43" i="1"/>
  <c r="S27" i="1"/>
  <c r="S11" i="1"/>
  <c r="F4" i="2"/>
  <c r="L8" i="2"/>
  <c r="P76" i="2"/>
  <c r="P28" i="2"/>
  <c r="H21" i="2"/>
  <c r="F19" i="2"/>
  <c r="J36" i="2"/>
  <c r="L6" i="2"/>
  <c r="F50" i="2"/>
  <c r="H16" i="2"/>
  <c r="J19" i="2"/>
  <c r="H53" i="2"/>
  <c r="H28" i="2"/>
  <c r="H80" i="2"/>
  <c r="P78" i="2"/>
  <c r="H73" i="2"/>
  <c r="F47" i="2"/>
  <c r="F35" i="2"/>
  <c r="F5" i="2"/>
  <c r="F80" i="2"/>
  <c r="F70" i="2"/>
  <c r="F62" i="2"/>
  <c r="H40" i="2"/>
  <c r="F34" i="2"/>
  <c r="F27" i="2"/>
  <c r="L77" i="2"/>
  <c r="F9" i="2"/>
  <c r="F79" i="2"/>
  <c r="F69" i="2"/>
  <c r="L66" i="2"/>
  <c r="F46" i="2"/>
  <c r="H34" i="2"/>
  <c r="F24" i="2"/>
  <c r="F17" i="2"/>
  <c r="F10" i="2"/>
  <c r="H69" i="2"/>
  <c r="F61" i="2"/>
  <c r="H51" i="2"/>
  <c r="L48" i="2"/>
  <c r="H29" i="2"/>
  <c r="H24" i="2"/>
  <c r="H15" i="2"/>
  <c r="P10" i="2"/>
  <c r="F74" i="2"/>
  <c r="F66" i="2"/>
  <c r="F56" i="2"/>
  <c r="F41" i="2"/>
  <c r="F31" i="2"/>
  <c r="F12" i="2"/>
  <c r="F7" i="2"/>
  <c r="F76" i="2"/>
  <c r="F71" i="2"/>
  <c r="F63" i="2"/>
  <c r="F53" i="2"/>
  <c r="H48" i="2"/>
  <c r="F43" i="2"/>
  <c r="F33" i="2"/>
  <c r="F28" i="2"/>
  <c r="L16" i="2"/>
  <c r="F14" i="2"/>
  <c r="H38" i="2"/>
  <c r="H54" i="2"/>
  <c r="H56" i="2"/>
  <c r="L23" i="2"/>
  <c r="P66" i="2"/>
  <c r="P34" i="2"/>
  <c r="P18" i="2"/>
  <c r="L71" i="2"/>
  <c r="P49" i="2"/>
  <c r="L14" i="2"/>
  <c r="P64" i="2"/>
  <c r="P16" i="2"/>
  <c r="L80" i="2"/>
  <c r="H68" i="2"/>
  <c r="L53" i="2"/>
  <c r="H46" i="2"/>
  <c r="H39" i="2"/>
  <c r="H12" i="2"/>
  <c r="H75" i="2"/>
  <c r="L41" i="2"/>
  <c r="H14" i="2"/>
  <c r="H77" i="2"/>
  <c r="L65" i="2"/>
  <c r="H60" i="2"/>
  <c r="L57" i="2"/>
  <c r="L29" i="2"/>
  <c r="H20" i="2"/>
  <c r="L52" i="2"/>
  <c r="H50" i="2"/>
  <c r="H36" i="2"/>
  <c r="H22" i="2"/>
  <c r="L72" i="2"/>
  <c r="L42" i="2"/>
  <c r="L19" i="2"/>
  <c r="L54" i="2"/>
  <c r="L47" i="2"/>
  <c r="H33" i="2"/>
  <c r="L7" i="2"/>
  <c r="H72" i="2"/>
  <c r="H52" i="2"/>
  <c r="H42" i="2"/>
  <c r="H26" i="2"/>
  <c r="L76" i="2"/>
  <c r="H74" i="2"/>
  <c r="L59" i="2"/>
  <c r="L10" i="2"/>
  <c r="H57" i="2"/>
  <c r="H30" i="2"/>
  <c r="H9" i="2"/>
  <c r="L5" i="2"/>
  <c r="L58" i="2"/>
  <c r="H8" i="2"/>
  <c r="P30" i="2"/>
  <c r="L17" i="2"/>
  <c r="H7" i="2"/>
  <c r="L78" i="2"/>
  <c r="L30" i="2"/>
  <c r="H13" i="2"/>
  <c r="H6" i="2"/>
  <c r="L56" i="2"/>
  <c r="L28" i="2"/>
  <c r="L22" i="2"/>
  <c r="L11" i="2"/>
  <c r="H5" i="2"/>
  <c r="L68" i="2"/>
  <c r="L62" i="2"/>
  <c r="L50" i="2"/>
  <c r="L4" i="2"/>
  <c r="H70" i="2"/>
  <c r="H64" i="2"/>
  <c r="H58" i="2"/>
  <c r="P73" i="2"/>
  <c r="P57" i="2"/>
  <c r="H4" i="2"/>
  <c r="P69" i="2"/>
  <c r="P63" i="2"/>
  <c r="P51" i="2"/>
  <c r="L44" i="2"/>
  <c r="L38" i="2"/>
  <c r="L32" i="2"/>
  <c r="P72" i="2"/>
  <c r="P40" i="2"/>
  <c r="P24" i="2"/>
  <c r="L69" i="2"/>
  <c r="L63" i="2"/>
  <c r="L51" i="2"/>
  <c r="P55" i="2"/>
  <c r="P39" i="2"/>
  <c r="H76" i="2"/>
  <c r="L61" i="2"/>
  <c r="L49" i="2"/>
  <c r="P45" i="2"/>
  <c r="P33" i="2"/>
  <c r="L26" i="2"/>
  <c r="L20" i="2"/>
  <c r="P70" i="2"/>
  <c r="P22" i="2"/>
  <c r="P7" i="2"/>
  <c r="P79" i="2"/>
  <c r="H65" i="2"/>
  <c r="H59" i="2"/>
  <c r="H47" i="2"/>
  <c r="L45" i="2"/>
  <c r="P43" i="2"/>
  <c r="L39" i="2"/>
  <c r="L37" i="2"/>
  <c r="H35" i="2"/>
  <c r="L33" i="2"/>
  <c r="P31" i="2"/>
  <c r="P37" i="2"/>
  <c r="L75" i="2"/>
  <c r="L73" i="2"/>
  <c r="H71" i="2"/>
  <c r="L43" i="2"/>
  <c r="L31" i="2"/>
  <c r="P36" i="2"/>
  <c r="H67" i="2"/>
  <c r="H61" i="2"/>
  <c r="H41" i="2"/>
  <c r="L27" i="2"/>
  <c r="P25" i="2"/>
  <c r="L21" i="2"/>
  <c r="H79" i="2"/>
  <c r="H55" i="2"/>
  <c r="H19" i="2"/>
  <c r="H49" i="2"/>
  <c r="P80" i="2"/>
  <c r="P77" i="2"/>
  <c r="P74" i="2"/>
  <c r="P71" i="2"/>
  <c r="P68" i="2"/>
  <c r="P65" i="2"/>
  <c r="P62" i="2"/>
  <c r="P59" i="2"/>
  <c r="P56" i="2"/>
  <c r="P53" i="2"/>
  <c r="P50" i="2"/>
  <c r="P47" i="2"/>
  <c r="P44" i="2"/>
  <c r="P41" i="2"/>
  <c r="P38" i="2"/>
  <c r="P35" i="2"/>
  <c r="P32" i="2"/>
  <c r="P29" i="2"/>
  <c r="P26" i="2"/>
  <c r="P23" i="2"/>
  <c r="P20" i="2"/>
  <c r="P17" i="2"/>
  <c r="P14" i="2"/>
  <c r="P11" i="2"/>
</calcChain>
</file>

<file path=xl/sharedStrings.xml><?xml version="1.0" encoding="utf-8"?>
<sst xmlns="http://schemas.openxmlformats.org/spreadsheetml/2006/main" count="145" uniqueCount="32">
  <si>
    <t>big-state</t>
  </si>
  <si>
    <t>N = 2^20</t>
  </si>
  <si>
    <t>t</t>
  </si>
  <si>
    <t>regular t-DPF</t>
  </si>
  <si>
    <t>Keysize(bit)</t>
  </si>
  <si>
    <t>FullEval()</t>
  </si>
  <si>
    <t>batch-code</t>
  </si>
  <si>
    <t>OKVS</t>
  </si>
  <si>
    <t>Eval()</t>
  </si>
  <si>
    <t>Gen()</t>
  </si>
  <si>
    <t>PCG for OLE</t>
  </si>
  <si>
    <t>PSI-WCA</t>
  </si>
  <si>
    <t>N = 2^128</t>
  </si>
  <si>
    <t>client set size t</t>
  </si>
  <si>
    <t>server set size M</t>
  </si>
  <si>
    <t>naive t-DPF</t>
  </si>
  <si>
    <t xml:space="preserve">t^2 (number of nonzero points) </t>
  </si>
  <si>
    <t>Eval speedup</t>
  </si>
  <si>
    <t>Big-state only counting AES cost</t>
  </si>
  <si>
    <t>Batch-code only counting AES cost</t>
  </si>
  <si>
    <t>OKVS uses RR22 OKVS, only counting AES cost and 2 field-MULT per decoding</t>
  </si>
  <si>
    <t>PRG (AES) 1.3cyc/byte, field-MULT 0.3cyc/byte</t>
  </si>
  <si>
    <t>Eval speedup (over naïve)</t>
  </si>
  <si>
    <t xml:space="preserve">t (number of nonzero points) </t>
  </si>
  <si>
    <t>t-DPF</t>
  </si>
  <si>
    <t>t in PCG</t>
  </si>
  <si>
    <t>FullEval speedup (over naïve)</t>
  </si>
  <si>
    <t>FullEval speedup</t>
  </si>
  <si>
    <t xml:space="preserve">In actual PCG with regular noise the DMPF domain size should be N/t. I just set the domain size to be N here to better illustrate. </t>
  </si>
  <si>
    <t>Not in range of RR22</t>
  </si>
  <si>
    <t>Keysize blowup (over naïve)</t>
  </si>
  <si>
    <t>Keysize blowup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</si>
</sst>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3" borderId="5" xfId="0" applyFill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naïve t-DPF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PSI'!$B$5:$B$128</c:f>
              <c:numCache>
                <c:formatCode>General</c:formatCode>
                <c:ptCount val="19"/>
                <c:pt idx="0">
                  <c:v>16640</c:v>
                </c:pt>
                <c:pt idx="1">
                  <c:v>83200</c:v>
                </c:pt>
                <c:pt idx="2">
                  <c:v>99840</c:v>
                </c:pt>
                <c:pt idx="3">
                  <c:v>116480</c:v>
                </c:pt>
                <c:pt idx="4">
                  <c:v>133120</c:v>
                </c:pt>
                <c:pt idx="5">
                  <c:v>149760</c:v>
                </c:pt>
                <c:pt idx="6">
                  <c:v>166400</c:v>
                </c:pt>
                <c:pt idx="7">
                  <c:v>332800</c:v>
                </c:pt>
                <c:pt idx="8">
                  <c:v>499200</c:v>
                </c:pt>
                <c:pt idx="9">
                  <c:v>665600</c:v>
                </c:pt>
                <c:pt idx="10">
                  <c:v>832000</c:v>
                </c:pt>
                <c:pt idx="11">
                  <c:v>998400</c:v>
                </c:pt>
                <c:pt idx="12">
                  <c:v>1164800</c:v>
                </c:pt>
                <c:pt idx="13">
                  <c:v>1331200</c:v>
                </c:pt>
                <c:pt idx="14">
                  <c:v>1497600</c:v>
                </c:pt>
                <c:pt idx="15">
                  <c:v>1664000</c:v>
                </c:pt>
                <c:pt idx="16">
                  <c:v>16640000</c:v>
                </c:pt>
                <c:pt idx="17">
                  <c:v>166400000</c:v>
                </c:pt>
                <c:pt idx="18">
                  <c:v>1664000000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31-4749-BA8D-73A32A64DA64}"/>
            </c:ext>
          </c:extLst>
        </c:ser>
        <c:ser>
          <c:idx val="1"/>
          <c:order val="1"/>
          <c:tx>
            <c:strRef>
              <c:f>'DMPF in PSI'!$E$3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PSI'!$E$5:$E$128</c:f>
              <c:numCache>
                <c:formatCode>General</c:formatCode>
                <c:ptCount val="19"/>
                <c:pt idx="0">
                  <c:v>16640</c:v>
                </c:pt>
                <c:pt idx="1">
                  <c:v>88320</c:v>
                </c:pt>
                <c:pt idx="2">
                  <c:v>107520</c:v>
                </c:pt>
                <c:pt idx="3">
                  <c:v>127232</c:v>
                </c:pt>
                <c:pt idx="4">
                  <c:v>147456</c:v>
                </c:pt>
                <c:pt idx="5">
                  <c:v>168192</c:v>
                </c:pt>
                <c:pt idx="6">
                  <c:v>189440</c:v>
                </c:pt>
                <c:pt idx="7">
                  <c:v>430080</c:v>
                </c:pt>
                <c:pt idx="8">
                  <c:v>721920</c:v>
                </c:pt>
                <c:pt idx="9">
                  <c:v>1064960</c:v>
                </c:pt>
                <c:pt idx="10">
                  <c:v>1459200</c:v>
                </c:pt>
                <c:pt idx="11">
                  <c:v>1904640</c:v>
                </c:pt>
                <c:pt idx="12">
                  <c:v>2401280</c:v>
                </c:pt>
                <c:pt idx="13">
                  <c:v>2949120</c:v>
                </c:pt>
                <c:pt idx="14">
                  <c:v>3548160</c:v>
                </c:pt>
                <c:pt idx="15">
                  <c:v>4198400</c:v>
                </c:pt>
                <c:pt idx="16">
                  <c:v>272384000</c:v>
                </c:pt>
                <c:pt idx="17">
                  <c:v>25763840000</c:v>
                </c:pt>
                <c:pt idx="18">
                  <c:v>2561638400000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E31-4749-BA8D-73A32A64DA64}"/>
            </c:ext>
          </c:extLst>
        </c:ser>
        <c:ser>
          <c:idx val="2"/>
          <c:order val="2"/>
          <c:tx>
            <c:strRef>
              <c:f>'DMPF in PSI'!$J$3</c:f>
              <c:strCache>
                <c:ptCount val="1"/>
                <c:pt idx="0">
                  <c:v>batch-code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PSI'!$J$5:$J$128</c:f>
              <c:numCache>
                <c:formatCode>General</c:formatCode>
                <c:ptCount val="19"/>
                <c:pt idx="0">
                  <c:v>25155</c:v>
                </c:pt>
                <c:pt idx="1">
                  <c:v>123511.12010748482</c:v>
                </c:pt>
                <c:pt idx="2">
                  <c:v>147905.59387415624</c:v>
                </c:pt>
                <c:pt idx="3">
                  <c:v>172252.96053139138</c:v>
                </c:pt>
                <c:pt idx="4">
                  <c:v>196560</c:v>
                </c:pt>
                <c:pt idx="5">
                  <c:v>220831.78162246876</c:v>
                </c:pt>
                <c:pt idx="6">
                  <c:v>245072.24021496964</c:v>
                </c:pt>
                <c:pt idx="7">
                  <c:v>486244.48042993929</c:v>
                </c:pt>
                <c:pt idx="8">
                  <c:v>725944.69001569017</c:v>
                </c:pt>
                <c:pt idx="9">
                  <c:v>964688.96085987857</c:v>
                </c:pt>
                <c:pt idx="10">
                  <c:v>1202722.4021496964</c:v>
                </c:pt>
                <c:pt idx="11">
                  <c:v>1440189.3800313803</c:v>
                </c:pt>
                <c:pt idx="12">
                  <c:v>1677185.2868187013</c:v>
                </c:pt>
                <c:pt idx="13">
                  <c:v>1913777.9217197571</c:v>
                </c:pt>
                <c:pt idx="14">
                  <c:v>2150017.9781594141</c:v>
                </c:pt>
                <c:pt idx="15">
                  <c:v>2385944.8042993927</c:v>
                </c:pt>
                <c:pt idx="16">
                  <c:v>23211672.064490892</c:v>
                </c:pt>
                <c:pt idx="17">
                  <c:v>225638960.85987857</c:v>
                </c:pt>
                <c:pt idx="18">
                  <c:v>2191612010.7484822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E31-4749-BA8D-73A32A64DA64}"/>
            </c:ext>
          </c:extLst>
        </c:ser>
        <c:ser>
          <c:idx val="3"/>
          <c:order val="3"/>
          <c:tx>
            <c:strRef>
              <c:f>'DMPF in PSI'!$O$3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PSI'!$O$5:$O$128</c:f>
              <c:numCache>
                <c:formatCode>General</c:formatCode>
                <c:ptCount val="19"/>
                <c:pt idx="0">
                  <c:v>53747.199999999997</c:v>
                </c:pt>
                <c:pt idx="1">
                  <c:v>135616</c:v>
                </c:pt>
                <c:pt idx="2">
                  <c:v>156083.19999999998</c:v>
                </c:pt>
                <c:pt idx="3">
                  <c:v>176550.39999999999</c:v>
                </c:pt>
                <c:pt idx="4">
                  <c:v>197017.60000000001</c:v>
                </c:pt>
                <c:pt idx="5">
                  <c:v>217484.80000000002</c:v>
                </c:pt>
                <c:pt idx="6">
                  <c:v>237952</c:v>
                </c:pt>
                <c:pt idx="7">
                  <c:v>442624</c:v>
                </c:pt>
                <c:pt idx="8">
                  <c:v>647296</c:v>
                </c:pt>
                <c:pt idx="9">
                  <c:v>851968</c:v>
                </c:pt>
                <c:pt idx="10">
                  <c:v>1056640</c:v>
                </c:pt>
                <c:pt idx="11">
                  <c:v>1261312</c:v>
                </c:pt>
                <c:pt idx="12">
                  <c:v>1465984</c:v>
                </c:pt>
                <c:pt idx="13">
                  <c:v>1670656</c:v>
                </c:pt>
                <c:pt idx="14">
                  <c:v>1875328</c:v>
                </c:pt>
                <c:pt idx="15">
                  <c:v>2080000</c:v>
                </c:pt>
                <c:pt idx="16">
                  <c:v>20500480</c:v>
                </c:pt>
                <c:pt idx="17">
                  <c:v>204705280</c:v>
                </c:pt>
                <c:pt idx="18">
                  <c:v>2046753280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E31-4749-BA8D-73A32A64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7600"/>
        <c:axId val="528286352"/>
      </c:scatterChart>
      <c:valAx>
        <c:axId val="528287600"/>
        <c:scaling>
          <c:logBase val="10"/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en-US" altLang="zh-CN" baseline="0"/>
                  <a:t> 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6352"/>
        <c:crosses val="autoZero"/>
        <c:crossBetween val="midCat"/>
      </c:valAx>
      <c:valAx>
        <c:axId val="52828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Keysize</a:t>
                </a:r>
                <a:r>
                  <a:rPr lang="en-US" altLang="zh-CN" baseline="0"/>
                  <a:t> (bits)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naïve t-DPF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PSI'!$C$5:$C$128</c:f>
              <c:numCache>
                <c:formatCode>General</c:formatCode>
                <c:ptCount val="19"/>
                <c:pt idx="0">
                  <c:v>10816</c:v>
                </c:pt>
                <c:pt idx="1">
                  <c:v>54080</c:v>
                </c:pt>
                <c:pt idx="2">
                  <c:v>64896.000000000007</c:v>
                </c:pt>
                <c:pt idx="3">
                  <c:v>75712</c:v>
                </c:pt>
                <c:pt idx="4">
                  <c:v>86528</c:v>
                </c:pt>
                <c:pt idx="5">
                  <c:v>97344.000000000015</c:v>
                </c:pt>
                <c:pt idx="6">
                  <c:v>108160</c:v>
                </c:pt>
                <c:pt idx="7">
                  <c:v>216320</c:v>
                </c:pt>
                <c:pt idx="8">
                  <c:v>324480</c:v>
                </c:pt>
                <c:pt idx="9">
                  <c:v>432640</c:v>
                </c:pt>
                <c:pt idx="10">
                  <c:v>540800</c:v>
                </c:pt>
                <c:pt idx="11">
                  <c:v>648960</c:v>
                </c:pt>
                <c:pt idx="12">
                  <c:v>757120</c:v>
                </c:pt>
                <c:pt idx="13">
                  <c:v>865280</c:v>
                </c:pt>
                <c:pt idx="14">
                  <c:v>973440</c:v>
                </c:pt>
                <c:pt idx="15">
                  <c:v>1081600</c:v>
                </c:pt>
                <c:pt idx="16">
                  <c:v>10816000</c:v>
                </c:pt>
                <c:pt idx="17">
                  <c:v>108160000</c:v>
                </c:pt>
                <c:pt idx="18">
                  <c:v>1081600000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4-47AE-812F-357118AC5D64}"/>
            </c:ext>
          </c:extLst>
        </c:ser>
        <c:ser>
          <c:idx val="1"/>
          <c:order val="1"/>
          <c:tx>
            <c:strRef>
              <c:f>'DMPF in PSI'!$E$3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PSI'!$G$5:$G$128</c:f>
              <c:numCache>
                <c:formatCode>General</c:formatCode>
                <c:ptCount val="19"/>
                <c:pt idx="0">
                  <c:v>10732.800000000001</c:v>
                </c:pt>
                <c:pt idx="1">
                  <c:v>55328</c:v>
                </c:pt>
                <c:pt idx="2">
                  <c:v>66892.800000000003</c:v>
                </c:pt>
                <c:pt idx="3">
                  <c:v>78624</c:v>
                </c:pt>
                <c:pt idx="4">
                  <c:v>90521.600000000006</c:v>
                </c:pt>
                <c:pt idx="5">
                  <c:v>102585.60000000001</c:v>
                </c:pt>
                <c:pt idx="6">
                  <c:v>114816</c:v>
                </c:pt>
                <c:pt idx="7">
                  <c:v>246272</c:v>
                </c:pt>
                <c:pt idx="8">
                  <c:v>394368</c:v>
                </c:pt>
                <c:pt idx="9">
                  <c:v>559104</c:v>
                </c:pt>
                <c:pt idx="10">
                  <c:v>740480</c:v>
                </c:pt>
                <c:pt idx="11">
                  <c:v>938496</c:v>
                </c:pt>
                <c:pt idx="12">
                  <c:v>1153152</c:v>
                </c:pt>
                <c:pt idx="13">
                  <c:v>1384448</c:v>
                </c:pt>
                <c:pt idx="14">
                  <c:v>1632384</c:v>
                </c:pt>
                <c:pt idx="15">
                  <c:v>1896960</c:v>
                </c:pt>
                <c:pt idx="16">
                  <c:v>93849600</c:v>
                </c:pt>
                <c:pt idx="17">
                  <c:v>8426496000</c:v>
                </c:pt>
                <c:pt idx="18">
                  <c:v>833064960000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4-47AE-812F-357118AC5D64}"/>
            </c:ext>
          </c:extLst>
        </c:ser>
        <c:ser>
          <c:idx val="2"/>
          <c:order val="2"/>
          <c:tx>
            <c:strRef>
              <c:f>'DMPF in PSI'!$J$3</c:f>
              <c:strCache>
                <c:ptCount val="1"/>
                <c:pt idx="0">
                  <c:v>batch-code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PSI'!$L$5:$L$128</c:f>
              <c:numCache>
                <c:formatCode>General</c:formatCode>
                <c:ptCount val="19"/>
                <c:pt idx="0">
                  <c:v>16350.75</c:v>
                </c:pt>
                <c:pt idx="1">
                  <c:v>80282.22806986513</c:v>
                </c:pt>
                <c:pt idx="2">
                  <c:v>96138.636018201563</c:v>
                </c:pt>
                <c:pt idx="3">
                  <c:v>111964.42434540439</c:v>
                </c:pt>
                <c:pt idx="4">
                  <c:v>127764.00000000001</c:v>
                </c:pt>
                <c:pt idx="5">
                  <c:v>143540.65805460469</c:v>
                </c:pt>
                <c:pt idx="6">
                  <c:v>159296.95613973026</c:v>
                </c:pt>
                <c:pt idx="7">
                  <c:v>316058.91227946052</c:v>
                </c:pt>
                <c:pt idx="8">
                  <c:v>471864.04851019866</c:v>
                </c:pt>
                <c:pt idx="9">
                  <c:v>627047.82455892104</c:v>
                </c:pt>
                <c:pt idx="10">
                  <c:v>781769.56139730278</c:v>
                </c:pt>
                <c:pt idx="11">
                  <c:v>936123.09702039731</c:v>
                </c:pt>
                <c:pt idx="12">
                  <c:v>1090170.4364321558</c:v>
                </c:pt>
                <c:pt idx="13">
                  <c:v>1243955.6491178421</c:v>
                </c:pt>
                <c:pt idx="14">
                  <c:v>1397511.6858036192</c:v>
                </c:pt>
                <c:pt idx="15">
                  <c:v>1550864.1227946056</c:v>
                </c:pt>
                <c:pt idx="16">
                  <c:v>15087586.841919079</c:v>
                </c:pt>
                <c:pt idx="17">
                  <c:v>146665324.5589211</c:v>
                </c:pt>
                <c:pt idx="18">
                  <c:v>1424547806.9865136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4-47AE-812F-357118AC5D64}"/>
            </c:ext>
          </c:extLst>
        </c:ser>
        <c:ser>
          <c:idx val="3"/>
          <c:order val="3"/>
          <c:tx>
            <c:strRef>
              <c:f>'DMPF in PSI'!$O$3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PSI'!$Q$5:$Q$128</c:f>
              <c:numCache>
                <c:formatCode>General</c:formatCode>
                <c:ptCount val="19"/>
                <c:pt idx="0">
                  <c:v>12064</c:v>
                </c:pt>
                <c:pt idx="1">
                  <c:v>60320</c:v>
                </c:pt>
                <c:pt idx="2">
                  <c:v>72384</c:v>
                </c:pt>
                <c:pt idx="3">
                  <c:v>84448</c:v>
                </c:pt>
                <c:pt idx="4">
                  <c:v>96512</c:v>
                </c:pt>
                <c:pt idx="5">
                  <c:v>108576.00000000001</c:v>
                </c:pt>
                <c:pt idx="6">
                  <c:v>120640</c:v>
                </c:pt>
                <c:pt idx="7">
                  <c:v>241280</c:v>
                </c:pt>
                <c:pt idx="8">
                  <c:v>361920</c:v>
                </c:pt>
                <c:pt idx="9">
                  <c:v>482560</c:v>
                </c:pt>
                <c:pt idx="10">
                  <c:v>603200</c:v>
                </c:pt>
                <c:pt idx="11">
                  <c:v>723840</c:v>
                </c:pt>
                <c:pt idx="12">
                  <c:v>844480</c:v>
                </c:pt>
                <c:pt idx="13">
                  <c:v>965120</c:v>
                </c:pt>
                <c:pt idx="14">
                  <c:v>1085760</c:v>
                </c:pt>
                <c:pt idx="15">
                  <c:v>1206400</c:v>
                </c:pt>
                <c:pt idx="16">
                  <c:v>12064000</c:v>
                </c:pt>
                <c:pt idx="17">
                  <c:v>120640000</c:v>
                </c:pt>
                <c:pt idx="18">
                  <c:v>1206400000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04-47AE-812F-357118AC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7600"/>
        <c:axId val="528286352"/>
      </c:scatterChart>
      <c:valAx>
        <c:axId val="528287600"/>
        <c:scaling>
          <c:logBase val="10"/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en-US" altLang="zh-CN" baseline="0"/>
                  <a:t> 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6352"/>
        <c:crosses val="autoZero"/>
        <c:crossBetween val="midCat"/>
      </c:valAx>
      <c:valAx>
        <c:axId val="52828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Gen() time/Client running time</a:t>
                </a:r>
                <a:r>
                  <a:rPr lang="en-US" altLang="zh-CN" baseline="0"/>
                  <a:t> (cycles)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naïve t-DPF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PSI'!$D$5:$D$128</c:f>
              <c:numCache>
                <c:formatCode>General</c:formatCode>
                <c:ptCount val="19"/>
                <c:pt idx="0">
                  <c:v>2683.2000000000003</c:v>
                </c:pt>
                <c:pt idx="1">
                  <c:v>13416</c:v>
                </c:pt>
                <c:pt idx="2">
                  <c:v>16099.2</c:v>
                </c:pt>
                <c:pt idx="3">
                  <c:v>18782.399999999998</c:v>
                </c:pt>
                <c:pt idx="4">
                  <c:v>21465.600000000002</c:v>
                </c:pt>
                <c:pt idx="5">
                  <c:v>24148.800000000003</c:v>
                </c:pt>
                <c:pt idx="6">
                  <c:v>26832</c:v>
                </c:pt>
                <c:pt idx="7">
                  <c:v>53664</c:v>
                </c:pt>
                <c:pt idx="8">
                  <c:v>80496</c:v>
                </c:pt>
                <c:pt idx="9">
                  <c:v>107328</c:v>
                </c:pt>
                <c:pt idx="10">
                  <c:v>134160</c:v>
                </c:pt>
                <c:pt idx="11">
                  <c:v>160992</c:v>
                </c:pt>
                <c:pt idx="12">
                  <c:v>187824</c:v>
                </c:pt>
                <c:pt idx="13">
                  <c:v>214656</c:v>
                </c:pt>
                <c:pt idx="14">
                  <c:v>241488</c:v>
                </c:pt>
                <c:pt idx="15">
                  <c:v>268320</c:v>
                </c:pt>
                <c:pt idx="16">
                  <c:v>2683200</c:v>
                </c:pt>
                <c:pt idx="17">
                  <c:v>26832000</c:v>
                </c:pt>
                <c:pt idx="18">
                  <c:v>268320000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9-434E-83D7-A7095AD8F08F}"/>
            </c:ext>
          </c:extLst>
        </c:ser>
        <c:ser>
          <c:idx val="1"/>
          <c:order val="1"/>
          <c:tx>
            <c:strRef>
              <c:f>'DMPF in PSI'!$E$3</c:f>
              <c:strCache>
                <c:ptCount val="1"/>
                <c:pt idx="0">
                  <c:v>big-state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PSI'!$H$5:$H$128</c:f>
              <c:numCache>
                <c:formatCode>General</c:formatCode>
                <c:ptCount val="19"/>
                <c:pt idx="0">
                  <c:v>2683.2000000000003</c:v>
                </c:pt>
                <c:pt idx="1">
                  <c:v>2766.4</c:v>
                </c:pt>
                <c:pt idx="2">
                  <c:v>2787.2000000000003</c:v>
                </c:pt>
                <c:pt idx="3">
                  <c:v>2808</c:v>
                </c:pt>
                <c:pt idx="4">
                  <c:v>2828.8</c:v>
                </c:pt>
                <c:pt idx="5">
                  <c:v>2849.6</c:v>
                </c:pt>
                <c:pt idx="6">
                  <c:v>2870.4</c:v>
                </c:pt>
                <c:pt idx="7">
                  <c:v>3078.4</c:v>
                </c:pt>
                <c:pt idx="8">
                  <c:v>3286.4</c:v>
                </c:pt>
                <c:pt idx="9">
                  <c:v>3494.4</c:v>
                </c:pt>
                <c:pt idx="10">
                  <c:v>3702.4</c:v>
                </c:pt>
                <c:pt idx="11">
                  <c:v>3910.4</c:v>
                </c:pt>
                <c:pt idx="12">
                  <c:v>4118.4000000000005</c:v>
                </c:pt>
                <c:pt idx="13">
                  <c:v>4326.4000000000005</c:v>
                </c:pt>
                <c:pt idx="14">
                  <c:v>4534.4000000000005</c:v>
                </c:pt>
                <c:pt idx="15">
                  <c:v>4742.4000000000005</c:v>
                </c:pt>
                <c:pt idx="16">
                  <c:v>23462.400000000001</c:v>
                </c:pt>
                <c:pt idx="17">
                  <c:v>210662.39999999999</c:v>
                </c:pt>
                <c:pt idx="18">
                  <c:v>2082662.4000000001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9-434E-83D7-A7095AD8F08F}"/>
            </c:ext>
          </c:extLst>
        </c:ser>
        <c:ser>
          <c:idx val="2"/>
          <c:order val="2"/>
          <c:tx>
            <c:strRef>
              <c:f>'DMPF in PSI'!$J$3</c:f>
              <c:strCache>
                <c:ptCount val="1"/>
                <c:pt idx="0">
                  <c:v>batch-code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PSI'!$M$5:$M$128</c:f>
              <c:numCache>
                <c:formatCode>General</c:formatCode>
                <c:ptCount val="19"/>
                <c:pt idx="0">
                  <c:v>8112.4875000000002</c:v>
                </c:pt>
                <c:pt idx="1">
                  <c:v>7966.4672469327706</c:v>
                </c:pt>
                <c:pt idx="2">
                  <c:v>7949.9256707358991</c:v>
                </c:pt>
                <c:pt idx="3">
                  <c:v>7935.9399673391026</c:v>
                </c:pt>
                <c:pt idx="4">
                  <c:v>7923.8250000000007</c:v>
                </c:pt>
                <c:pt idx="5">
                  <c:v>7913.1388414717976</c:v>
                </c:pt>
                <c:pt idx="6">
                  <c:v>7903.5797469327708</c:v>
                </c:pt>
                <c:pt idx="7">
                  <c:v>7840.692246932771</c:v>
                </c:pt>
                <c:pt idx="8">
                  <c:v>7803.9054176686695</c:v>
                </c:pt>
                <c:pt idx="9">
                  <c:v>7777.8047469327703</c:v>
                </c:pt>
                <c:pt idx="10">
                  <c:v>7757.5594938655431</c:v>
                </c:pt>
                <c:pt idx="11">
                  <c:v>7741.0179176686688</c:v>
                </c:pt>
                <c:pt idx="12">
                  <c:v>7727.0322142718733</c:v>
                </c:pt>
                <c:pt idx="13">
                  <c:v>7714.9172469327714</c:v>
                </c:pt>
                <c:pt idx="14">
                  <c:v>7704.2310884045673</c:v>
                </c:pt>
                <c:pt idx="15">
                  <c:v>7694.6719938655424</c:v>
                </c:pt>
                <c:pt idx="16">
                  <c:v>7485.764240798313</c:v>
                </c:pt>
                <c:pt idx="17">
                  <c:v>7276.8564877310855</c:v>
                </c:pt>
                <c:pt idx="18">
                  <c:v>7067.9487346638543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9-434E-83D7-A7095AD8F08F}"/>
            </c:ext>
          </c:extLst>
        </c:ser>
        <c:ser>
          <c:idx val="3"/>
          <c:order val="3"/>
          <c:tx>
            <c:strRef>
              <c:f>'DMPF in PSI'!$O$3</c:f>
              <c:strCache>
                <c:ptCount val="1"/>
                <c:pt idx="0">
                  <c:v>OKVS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'DMPF in PSI'!$A$5:$A$128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</c:numCache>
            </c:numRef>
          </c:xVal>
          <c:yVal>
            <c:numRef>
              <c:f>'DMPF in PSI'!$R$5:$R$128</c:f>
              <c:numCache>
                <c:formatCode>General</c:formatCode>
                <c:ptCount val="19"/>
                <c:pt idx="0">
                  <c:v>3931.2000000000003</c:v>
                </c:pt>
                <c:pt idx="1">
                  <c:v>3931.2000000000003</c:v>
                </c:pt>
                <c:pt idx="2">
                  <c:v>3931.2000000000003</c:v>
                </c:pt>
                <c:pt idx="3">
                  <c:v>3931.2000000000003</c:v>
                </c:pt>
                <c:pt idx="4">
                  <c:v>3931.2000000000003</c:v>
                </c:pt>
                <c:pt idx="5">
                  <c:v>3931.2000000000003</c:v>
                </c:pt>
                <c:pt idx="6">
                  <c:v>3931.2000000000003</c:v>
                </c:pt>
                <c:pt idx="7">
                  <c:v>3931.2000000000003</c:v>
                </c:pt>
                <c:pt idx="8">
                  <c:v>3931.2000000000003</c:v>
                </c:pt>
                <c:pt idx="9">
                  <c:v>3931.2000000000003</c:v>
                </c:pt>
                <c:pt idx="10">
                  <c:v>3931.2000000000003</c:v>
                </c:pt>
                <c:pt idx="11">
                  <c:v>3931.2000000000003</c:v>
                </c:pt>
                <c:pt idx="12">
                  <c:v>3931.2000000000003</c:v>
                </c:pt>
                <c:pt idx="13">
                  <c:v>3931.2000000000003</c:v>
                </c:pt>
                <c:pt idx="14">
                  <c:v>3931.2000000000003</c:v>
                </c:pt>
                <c:pt idx="15">
                  <c:v>3931.2000000000003</c:v>
                </c:pt>
                <c:pt idx="16">
                  <c:v>3931.2000000000003</c:v>
                </c:pt>
                <c:pt idx="17">
                  <c:v>3931.2000000000003</c:v>
                </c:pt>
                <c:pt idx="18">
                  <c:v>3931.2000000000003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9-434E-83D7-A7095AD8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7600"/>
        <c:axId val="528286352"/>
      </c:scatterChart>
      <c:valAx>
        <c:axId val="528287600"/>
        <c:scaling>
          <c:logBase val="10"/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Client</a:t>
                </a:r>
                <a:r>
                  <a:rPr lang="en-US" altLang="zh-CN" baseline="0"/>
                  <a:t> 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6352"/>
        <c:crosses val="autoZero"/>
        <c:crossBetween val="midCat"/>
      </c:valAx>
      <c:valAx>
        <c:axId val="52828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Eval() tiem</a:t>
                </a:r>
                <a:r>
                  <a:rPr lang="en-US" altLang="zh-CN" baseline="0"/>
                  <a:t> </a:t>
                </a:r>
                <a:r>
                  <a:rPr lang="zh-CN" altLang="en-US"/>
                  <a:t>∝ </a:t>
                </a:r>
                <a:r>
                  <a:rPr lang="en-US" altLang="zh-CN"/>
                  <a:t>Server running time</a:t>
                </a:r>
                <a:r>
                  <a:rPr lang="en-US" altLang="zh-CN" baseline="0"/>
                  <a:t> (cycles)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75767</xdr:colOff>
      <xdr:row>140</xdr:row>
      <xdr:rowOff>189571</xdr:rowOff>
    </xdr:from>
    <xdr:to>
      <xdr:col>57</xdr:col>
      <xdr:colOff>443779</xdr:colOff>
      <xdr:row>168</xdr:row>
      <xdr:rowOff>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1E34D3FB-3929-4D4E-8E5F-20EB509939DB}"/>
            </a:ext>
          </a:extLst>
        </xdr:cNvPr>
        <xdr:cNvGrpSpPr/>
      </xdr:nvGrpSpPr>
      <xdr:grpSpPr>
        <a:xfrm>
          <a:off x="23151798" y="6719597"/>
          <a:ext cx="23601156" cy="5034449"/>
          <a:chOff x="29567548" y="4571071"/>
          <a:chExt cx="23597106" cy="5144429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35B9C1A2-E53A-4427-B794-6B7E1378CA60}"/>
              </a:ext>
            </a:extLst>
          </xdr:cNvPr>
          <xdr:cNvGraphicFramePr/>
        </xdr:nvGraphicFramePr>
        <xdr:xfrm>
          <a:off x="43087326" y="4571071"/>
          <a:ext cx="10077328" cy="51444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图表 14">
            <a:extLst>
              <a:ext uri="{FF2B5EF4-FFF2-40B4-BE49-F238E27FC236}">
                <a16:creationId xmlns:a16="http://schemas.microsoft.com/office/drawing/2014/main" id="{D4D9BC11-7867-438B-9A04-2752528559E3}"/>
              </a:ext>
            </a:extLst>
          </xdr:cNvPr>
          <xdr:cNvGraphicFramePr>
            <a:graphicFrameLocks/>
          </xdr:cNvGraphicFramePr>
        </xdr:nvGraphicFramePr>
        <xdr:xfrm>
          <a:off x="36325969" y="4572000"/>
          <a:ext cx="6787644" cy="5143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7" name="图表 16">
            <a:extLst>
              <a:ext uri="{FF2B5EF4-FFF2-40B4-BE49-F238E27FC236}">
                <a16:creationId xmlns:a16="http://schemas.microsoft.com/office/drawing/2014/main" id="{77C7E63E-7E1D-49BF-9361-D9F433989355}"/>
              </a:ext>
            </a:extLst>
          </xdr:cNvPr>
          <xdr:cNvGraphicFramePr>
            <a:graphicFrameLocks/>
          </xdr:cNvGraphicFramePr>
        </xdr:nvGraphicFramePr>
        <xdr:xfrm>
          <a:off x="29567548" y="4572000"/>
          <a:ext cx="6780068" cy="5143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4ADC-F753-4B81-944E-34A1A346EC9A}">
  <dimension ref="A1:AA135"/>
  <sheetViews>
    <sheetView topLeftCell="B1" zoomScale="97" workbookViewId="0">
      <selection activeCell="S4" sqref="S4"/>
    </sheetView>
  </sheetViews>
  <sheetFormatPr defaultRowHeight="15"/>
  <cols>
    <col min="1" max="1" width="75.7109375" style="7" customWidth="1"/>
    <col min="2" max="2" width="18.85546875" style="9" customWidth="1"/>
    <col min="3" max="3" width="15" style="8" customWidth="1"/>
    <col min="4" max="4" width="9.5703125" style="9" customWidth="1"/>
    <col min="5" max="6" width="11" style="8" customWidth="1"/>
    <col min="7" max="7" width="9.7109375" style="9" customWidth="1"/>
    <col min="8" max="8" width="14.42578125" style="8" customWidth="1"/>
    <col min="9" max="9" width="25.42578125" style="8" customWidth="1"/>
    <col min="10" max="11" width="13.7109375" style="9" customWidth="1"/>
    <col min="12" max="12" width="15.140625" style="8" customWidth="1"/>
    <col min="13" max="13" width="9.85546875" style="9" customWidth="1"/>
    <col min="14" max="14" width="14.140625" style="9" customWidth="1"/>
    <col min="15" max="16" width="12.28515625" style="9" customWidth="1"/>
    <col min="17" max="17" width="12.5703125" style="9" customWidth="1"/>
    <col min="18" max="18" width="14.85546875" style="12" customWidth="1"/>
    <col min="19" max="19" width="12.42578125" bestFit="1" customWidth="1"/>
    <col min="20" max="20" width="11.28515625" bestFit="1" customWidth="1"/>
    <col min="21" max="21" width="13.140625" style="2" bestFit="1" customWidth="1"/>
    <col min="22" max="22" width="13.140625" bestFit="1" customWidth="1"/>
    <col min="23" max="23" width="11.28515625" bestFit="1" customWidth="1"/>
    <col min="24" max="24" width="12.42578125" style="2" bestFit="1" customWidth="1"/>
    <col min="25" max="25" width="12.42578125" bestFit="1" customWidth="1"/>
    <col min="26" max="26" width="9.42578125" bestFit="1" customWidth="1"/>
    <col min="27" max="27" width="12.42578125" style="2" bestFit="1" customWidth="1"/>
    <col min="28" max="28" width="12.42578125" bestFit="1" customWidth="1"/>
    <col min="29" max="29" width="9.42578125" bestFit="1" customWidth="1"/>
  </cols>
  <sheetData>
    <row r="1" spans="1:20">
      <c r="A1" s="3" t="s">
        <v>11</v>
      </c>
      <c r="B1" s="4" t="s">
        <v>12</v>
      </c>
      <c r="C1" s="5" t="s">
        <v>13</v>
      </c>
      <c r="D1" s="5"/>
      <c r="E1" s="4"/>
      <c r="F1" s="4"/>
      <c r="G1" s="5" t="s">
        <v>14</v>
      </c>
      <c r="H1" s="5"/>
      <c r="I1" s="5"/>
      <c r="J1" s="4"/>
      <c r="K1" s="4"/>
      <c r="L1" s="5"/>
      <c r="M1" s="5"/>
      <c r="N1" s="5"/>
      <c r="O1" s="4"/>
      <c r="P1" s="4"/>
      <c r="Q1" s="5"/>
      <c r="R1" s="6"/>
    </row>
    <row r="2" spans="1:20">
      <c r="B2" s="8"/>
      <c r="C2" s="9"/>
      <c r="H2" s="9"/>
      <c r="I2" s="9"/>
      <c r="J2" s="8"/>
      <c r="K2" s="8"/>
      <c r="L2" s="9"/>
      <c r="O2" s="8"/>
      <c r="P2" s="8"/>
      <c r="R2" s="10"/>
    </row>
    <row r="3" spans="1:20">
      <c r="B3" s="11" t="s">
        <v>15</v>
      </c>
      <c r="C3" s="9"/>
      <c r="E3" s="11" t="s">
        <v>0</v>
      </c>
      <c r="H3" s="9"/>
      <c r="I3" s="9"/>
      <c r="J3" s="11" t="s">
        <v>6</v>
      </c>
      <c r="K3" s="8"/>
      <c r="L3" s="9"/>
      <c r="O3" s="11" t="s">
        <v>7</v>
      </c>
      <c r="P3" s="8"/>
      <c r="R3" s="10"/>
    </row>
    <row r="4" spans="1:20">
      <c r="A4" s="7" t="s">
        <v>2</v>
      </c>
      <c r="B4" s="8" t="s">
        <v>4</v>
      </c>
      <c r="C4" s="9" t="s">
        <v>9</v>
      </c>
      <c r="D4" s="9" t="s">
        <v>8</v>
      </c>
      <c r="E4" s="8" t="s">
        <v>4</v>
      </c>
      <c r="F4" s="15" t="s">
        <v>30</v>
      </c>
      <c r="G4" s="9" t="s">
        <v>9</v>
      </c>
      <c r="H4" s="9" t="s">
        <v>8</v>
      </c>
      <c r="I4" s="15" t="s">
        <v>22</v>
      </c>
      <c r="J4" s="8" t="s">
        <v>4</v>
      </c>
      <c r="K4" s="15" t="s">
        <v>31</v>
      </c>
      <c r="L4" s="9" t="s">
        <v>9</v>
      </c>
      <c r="M4" s="9" t="s">
        <v>8</v>
      </c>
      <c r="N4" s="15" t="s">
        <v>17</v>
      </c>
      <c r="O4" s="8" t="s">
        <v>4</v>
      </c>
      <c r="P4" s="15" t="s">
        <v>31</v>
      </c>
      <c r="Q4" s="9" t="s">
        <v>9</v>
      </c>
      <c r="R4" s="10" t="s">
        <v>8</v>
      </c>
      <c r="S4" s="15" t="s">
        <v>17</v>
      </c>
    </row>
    <row r="5" spans="1:20">
      <c r="A5" s="7">
        <v>1</v>
      </c>
      <c r="B5" s="8">
        <f>A5*130*128</f>
        <v>16640</v>
      </c>
      <c r="C5" s="9">
        <f>2*A5*128*(1.3/8)*2*130</f>
        <v>10816</v>
      </c>
      <c r="D5" s="9">
        <f>A5*128*(1.3/8)*129</f>
        <v>2683.2000000000003</v>
      </c>
      <c r="E5" s="8">
        <f>A5*(128+2*A5)*128</f>
        <v>16640</v>
      </c>
      <c r="F5" s="8">
        <f>E5/B5</f>
        <v>1</v>
      </c>
      <c r="G5" s="9">
        <f>2*A5*128*(1.3/8)*2*(128+A5)</f>
        <v>10732.800000000001</v>
      </c>
      <c r="H5" s="9">
        <f>128*(1.3/8)*(128+A5)</f>
        <v>2683.2000000000003</v>
      </c>
      <c r="I5" s="9">
        <f>D5/H5</f>
        <v>1</v>
      </c>
      <c r="J5" s="8">
        <f>1.5*A5*130*(129-LOG(A5,2))</f>
        <v>25155</v>
      </c>
      <c r="K5" s="8">
        <f>J5/B5</f>
        <v>1.51171875</v>
      </c>
      <c r="L5" s="9">
        <f>2*1.5*A5*(129-LOG(A5,2))*(1.3/8)*2*130</f>
        <v>16350.75</v>
      </c>
      <c r="M5" s="9">
        <f>3*(129-LOG(A5,2))*(1.3/8)*129</f>
        <v>8112.4875000000002</v>
      </c>
      <c r="N5" s="9">
        <f>D5/M5</f>
        <v>0.33074935400516797</v>
      </c>
      <c r="O5" s="8">
        <f>(1.23*A5+2)*130*128</f>
        <v>53747.199999999997</v>
      </c>
      <c r="P5" s="8">
        <f>O5/B5</f>
        <v>3.23</v>
      </c>
      <c r="Q5" s="9">
        <f t="shared" ref="Q5:Q15" si="0">2*A5*128*(1.3/8)*2*130+2*A5*128*(0.3/8)*130</f>
        <v>12064</v>
      </c>
      <c r="R5" s="10">
        <f t="shared" ref="R5:R15" si="1">128*(1.3/8)*129+2*128*(0.3/8)*130</f>
        <v>3931.2000000000003</v>
      </c>
      <c r="S5">
        <f>D5/R5</f>
        <v>0.68253968253968256</v>
      </c>
      <c r="T5" s="14" t="s">
        <v>29</v>
      </c>
    </row>
    <row r="6" spans="1:20">
      <c r="A6" s="7">
        <v>5</v>
      </c>
      <c r="B6" s="8">
        <f t="shared" ref="B6:B69" si="2">A6*130*128</f>
        <v>83200</v>
      </c>
      <c r="C6" s="9">
        <f t="shared" ref="C6:C8" si="3">2*A6*128*(1.3/8)*2*130</f>
        <v>54080</v>
      </c>
      <c r="D6" s="9">
        <f t="shared" ref="D6:D8" si="4">A6*128*(1.3/8)*129</f>
        <v>13416</v>
      </c>
      <c r="E6" s="8">
        <f t="shared" ref="E6:E8" si="5">A6*(128+2*A6)*128</f>
        <v>88320</v>
      </c>
      <c r="F6" s="8">
        <f t="shared" ref="F6:F69" si="6">E6/B6</f>
        <v>1.0615384615384615</v>
      </c>
      <c r="G6" s="9">
        <f t="shared" ref="G6:G8" si="7">2*A6*128*(1.3/8)*2*(128+A6)</f>
        <v>55328</v>
      </c>
      <c r="H6" s="9">
        <f t="shared" ref="H6:H8" si="8">128*(1.3/8)*(128+A6)</f>
        <v>2766.4</v>
      </c>
      <c r="I6" s="9">
        <f t="shared" ref="I6:I69" si="9">D6/H6</f>
        <v>4.8496240601503757</v>
      </c>
      <c r="J6" s="8">
        <f t="shared" ref="J6:J8" si="10">1.5*A6*130*(129-LOG(A6,2))</f>
        <v>123511.12010748482</v>
      </c>
      <c r="K6" s="8">
        <f t="shared" ref="K6:K69" si="11">J6/B6</f>
        <v>1.4845086551380386</v>
      </c>
      <c r="L6" s="9">
        <f t="shared" ref="L6:L8" si="12">2*1.5*A6*(129-LOG(A6,2))*(1.3/8)*2*130</f>
        <v>80282.22806986513</v>
      </c>
      <c r="M6" s="9">
        <f t="shared" ref="M6:M8" si="13">3*(129-LOG(A6,2))*(1.3/8)*129</f>
        <v>7966.4672469327706</v>
      </c>
      <c r="N6" s="9">
        <f t="shared" ref="N6:N69" si="14">D6/M6</f>
        <v>1.6840588913693701</v>
      </c>
      <c r="O6" s="8">
        <f t="shared" ref="O6:O8" si="15">(1.23*A6+2)*130*128</f>
        <v>135616</v>
      </c>
      <c r="P6" s="8">
        <f t="shared" ref="P6:P69" si="16">O6/B6</f>
        <v>1.63</v>
      </c>
      <c r="Q6" s="9">
        <f t="shared" si="0"/>
        <v>60320</v>
      </c>
      <c r="R6" s="10">
        <f t="shared" si="1"/>
        <v>3931.2000000000003</v>
      </c>
      <c r="S6">
        <f t="shared" ref="S6:S69" si="17">D6/R6</f>
        <v>3.4126984126984126</v>
      </c>
      <c r="T6" s="14" t="s">
        <v>29</v>
      </c>
    </row>
    <row r="7" spans="1:20">
      <c r="A7" s="7">
        <v>6</v>
      </c>
      <c r="B7" s="8">
        <f t="shared" si="2"/>
        <v>99840</v>
      </c>
      <c r="C7" s="9">
        <f t="shared" si="3"/>
        <v>64896.000000000007</v>
      </c>
      <c r="D7" s="9">
        <f t="shared" si="4"/>
        <v>16099.2</v>
      </c>
      <c r="E7" s="8">
        <f t="shared" si="5"/>
        <v>107520</v>
      </c>
      <c r="F7" s="8">
        <f t="shared" si="6"/>
        <v>1.0769230769230769</v>
      </c>
      <c r="G7" s="9">
        <f t="shared" si="7"/>
        <v>66892.800000000003</v>
      </c>
      <c r="H7" s="9">
        <f t="shared" si="8"/>
        <v>2787.2000000000003</v>
      </c>
      <c r="I7" s="9">
        <f t="shared" si="9"/>
        <v>5.7761194029850742</v>
      </c>
      <c r="J7" s="8">
        <f t="shared" si="10"/>
        <v>147905.59387415624</v>
      </c>
      <c r="K7" s="8">
        <f t="shared" si="11"/>
        <v>1.481426220694674</v>
      </c>
      <c r="L7" s="9">
        <f t="shared" si="12"/>
        <v>96138.636018201563</v>
      </c>
      <c r="M7" s="9">
        <f t="shared" si="13"/>
        <v>7949.9256707358991</v>
      </c>
      <c r="N7" s="9">
        <f t="shared" si="14"/>
        <v>2.0250755374055904</v>
      </c>
      <c r="O7" s="8">
        <f t="shared" si="15"/>
        <v>156083.19999999998</v>
      </c>
      <c r="P7" s="8">
        <f t="shared" si="16"/>
        <v>1.5633333333333332</v>
      </c>
      <c r="Q7" s="9">
        <f t="shared" si="0"/>
        <v>72384</v>
      </c>
      <c r="R7" s="10">
        <f t="shared" si="1"/>
        <v>3931.2000000000003</v>
      </c>
      <c r="S7">
        <f t="shared" si="17"/>
        <v>4.0952380952380949</v>
      </c>
      <c r="T7" s="14" t="s">
        <v>29</v>
      </c>
    </row>
    <row r="8" spans="1:20">
      <c r="A8" s="7">
        <v>7</v>
      </c>
      <c r="B8" s="8">
        <f t="shared" si="2"/>
        <v>116480</v>
      </c>
      <c r="C8" s="9">
        <f t="shared" si="3"/>
        <v>75712</v>
      </c>
      <c r="D8" s="9">
        <f t="shared" si="4"/>
        <v>18782.399999999998</v>
      </c>
      <c r="E8" s="8">
        <f t="shared" si="5"/>
        <v>127232</v>
      </c>
      <c r="F8" s="8">
        <f t="shared" si="6"/>
        <v>1.0923076923076922</v>
      </c>
      <c r="G8" s="9">
        <f t="shared" si="7"/>
        <v>78624</v>
      </c>
      <c r="H8" s="9">
        <f t="shared" si="8"/>
        <v>2808</v>
      </c>
      <c r="I8" s="9">
        <f t="shared" si="9"/>
        <v>6.6888888888888882</v>
      </c>
      <c r="J8" s="8">
        <f t="shared" si="10"/>
        <v>172252.96053139138</v>
      </c>
      <c r="K8" s="8">
        <f t="shared" si="11"/>
        <v>1.4788200595071375</v>
      </c>
      <c r="L8" s="9">
        <f t="shared" si="12"/>
        <v>111964.42434540439</v>
      </c>
      <c r="M8" s="9">
        <f t="shared" si="13"/>
        <v>7935.9399673391026</v>
      </c>
      <c r="N8" s="9">
        <f t="shared" si="14"/>
        <v>2.3667517744968127</v>
      </c>
      <c r="O8" s="8">
        <f t="shared" si="15"/>
        <v>176550.39999999999</v>
      </c>
      <c r="P8" s="8">
        <f t="shared" si="16"/>
        <v>1.5157142857142856</v>
      </c>
      <c r="Q8" s="9">
        <f t="shared" si="0"/>
        <v>84448</v>
      </c>
      <c r="R8" s="10">
        <f t="shared" si="1"/>
        <v>3931.2000000000003</v>
      </c>
      <c r="S8">
        <f t="shared" si="17"/>
        <v>4.7777777777777768</v>
      </c>
      <c r="T8" s="14" t="s">
        <v>29</v>
      </c>
    </row>
    <row r="9" spans="1:20">
      <c r="A9" s="7">
        <v>8</v>
      </c>
      <c r="B9" s="8">
        <f t="shared" si="2"/>
        <v>133120</v>
      </c>
      <c r="C9" s="9">
        <f t="shared" ref="C9:C72" si="18">2*A9*128*(1.3/8)*2*130</f>
        <v>86528</v>
      </c>
      <c r="D9" s="9">
        <f t="shared" ref="D9:D72" si="19">A9*128*(1.3/8)*129</f>
        <v>21465.600000000002</v>
      </c>
      <c r="E9" s="8">
        <f t="shared" ref="E9:E72" si="20">A9*(128+2*A9)*128</f>
        <v>147456</v>
      </c>
      <c r="F9" s="8">
        <f t="shared" si="6"/>
        <v>1.1076923076923078</v>
      </c>
      <c r="G9" s="9">
        <f t="shared" ref="G9:G72" si="21">2*A9*128*(1.3/8)*2*(128+A9)</f>
        <v>90521.600000000006</v>
      </c>
      <c r="H9" s="9">
        <f t="shared" ref="H9:H72" si="22">128*(1.3/8)*(128+A9)</f>
        <v>2828.8</v>
      </c>
      <c r="I9" s="9">
        <f t="shared" si="9"/>
        <v>7.5882352941176476</v>
      </c>
      <c r="J9" s="8">
        <f t="shared" ref="J9:J72" si="23">1.5*A9*130*(129-LOG(A9,2))</f>
        <v>196560</v>
      </c>
      <c r="K9" s="8">
        <f t="shared" si="11"/>
        <v>1.4765625</v>
      </c>
      <c r="L9" s="9">
        <f t="shared" ref="L9:L72" si="24">2*1.5*A9*(129-LOG(A9,2))*(1.3/8)*2*130</f>
        <v>127764.00000000001</v>
      </c>
      <c r="M9" s="9">
        <f t="shared" ref="M9:M72" si="25">3*(129-LOG(A9,2))*(1.3/8)*129</f>
        <v>7923.8250000000007</v>
      </c>
      <c r="N9" s="9">
        <f t="shared" si="14"/>
        <v>2.7089947089947088</v>
      </c>
      <c r="O9" s="8">
        <f t="shared" ref="O9:O72" si="26">(1.23*A9+2)*130*128</f>
        <v>197017.60000000001</v>
      </c>
      <c r="P9" s="8">
        <f t="shared" si="16"/>
        <v>1.48</v>
      </c>
      <c r="Q9" s="9">
        <f t="shared" si="0"/>
        <v>96512</v>
      </c>
      <c r="R9" s="10">
        <f t="shared" si="1"/>
        <v>3931.2000000000003</v>
      </c>
      <c r="S9">
        <f t="shared" si="17"/>
        <v>5.4603174603174605</v>
      </c>
      <c r="T9" s="14" t="s">
        <v>29</v>
      </c>
    </row>
    <row r="10" spans="1:20">
      <c r="A10" s="7">
        <v>9</v>
      </c>
      <c r="B10" s="8">
        <f t="shared" si="2"/>
        <v>149760</v>
      </c>
      <c r="C10" s="9">
        <f t="shared" si="18"/>
        <v>97344.000000000015</v>
      </c>
      <c r="D10" s="9">
        <f t="shared" si="19"/>
        <v>24148.800000000003</v>
      </c>
      <c r="E10" s="8">
        <f t="shared" si="20"/>
        <v>168192</v>
      </c>
      <c r="F10" s="8">
        <f t="shared" si="6"/>
        <v>1.1230769230769231</v>
      </c>
      <c r="G10" s="9">
        <f t="shared" si="21"/>
        <v>102585.60000000001</v>
      </c>
      <c r="H10" s="9">
        <f t="shared" si="22"/>
        <v>2849.6</v>
      </c>
      <c r="I10" s="9">
        <f t="shared" si="9"/>
        <v>8.4744525547445271</v>
      </c>
      <c r="J10" s="8">
        <f t="shared" si="23"/>
        <v>220831.78162246876</v>
      </c>
      <c r="K10" s="8">
        <f t="shared" si="11"/>
        <v>1.474571191389348</v>
      </c>
      <c r="L10" s="9">
        <f t="shared" si="24"/>
        <v>143540.65805460469</v>
      </c>
      <c r="M10" s="9">
        <f t="shared" si="25"/>
        <v>7913.1388414717976</v>
      </c>
      <c r="N10" s="9">
        <f t="shared" si="14"/>
        <v>3.0517346509123637</v>
      </c>
      <c r="O10" s="8">
        <f t="shared" si="26"/>
        <v>217484.80000000002</v>
      </c>
      <c r="P10" s="8">
        <f t="shared" si="16"/>
        <v>1.4522222222222223</v>
      </c>
      <c r="Q10" s="9">
        <f t="shared" si="0"/>
        <v>108576.00000000001</v>
      </c>
      <c r="R10" s="10">
        <f t="shared" si="1"/>
        <v>3931.2000000000003</v>
      </c>
      <c r="S10">
        <f t="shared" si="17"/>
        <v>6.1428571428571432</v>
      </c>
      <c r="T10" s="14" t="s">
        <v>29</v>
      </c>
    </row>
    <row r="11" spans="1:20">
      <c r="A11" s="7">
        <v>10</v>
      </c>
      <c r="B11" s="8">
        <f t="shared" si="2"/>
        <v>166400</v>
      </c>
      <c r="C11" s="9">
        <f t="shared" si="18"/>
        <v>108160</v>
      </c>
      <c r="D11" s="9">
        <f t="shared" si="19"/>
        <v>26832</v>
      </c>
      <c r="E11" s="8">
        <f t="shared" si="20"/>
        <v>189440</v>
      </c>
      <c r="F11" s="8">
        <f t="shared" si="6"/>
        <v>1.1384615384615384</v>
      </c>
      <c r="G11" s="9">
        <f t="shared" si="21"/>
        <v>114816</v>
      </c>
      <c r="H11" s="9">
        <f t="shared" si="22"/>
        <v>2870.4</v>
      </c>
      <c r="I11" s="9">
        <f t="shared" si="9"/>
        <v>9.3478260869565215</v>
      </c>
      <c r="J11" s="8">
        <f t="shared" si="23"/>
        <v>245072.24021496964</v>
      </c>
      <c r="K11" s="8">
        <f t="shared" si="11"/>
        <v>1.4727899051380386</v>
      </c>
      <c r="L11" s="9">
        <f t="shared" si="24"/>
        <v>159296.95613973026</v>
      </c>
      <c r="M11" s="9">
        <f t="shared" si="25"/>
        <v>7903.5797469327708</v>
      </c>
      <c r="N11" s="9">
        <f t="shared" si="14"/>
        <v>3.3949173487384612</v>
      </c>
      <c r="O11" s="8">
        <f t="shared" si="26"/>
        <v>237952</v>
      </c>
      <c r="P11" s="8">
        <f t="shared" si="16"/>
        <v>1.43</v>
      </c>
      <c r="Q11" s="9">
        <f t="shared" si="0"/>
        <v>120640</v>
      </c>
      <c r="R11" s="10">
        <f t="shared" si="1"/>
        <v>3931.2000000000003</v>
      </c>
      <c r="S11">
        <f t="shared" si="17"/>
        <v>6.8253968253968251</v>
      </c>
      <c r="T11" s="14" t="s">
        <v>29</v>
      </c>
    </row>
    <row r="12" spans="1:20">
      <c r="A12" s="7">
        <v>20</v>
      </c>
      <c r="B12" s="8">
        <f t="shared" si="2"/>
        <v>332800</v>
      </c>
      <c r="C12" s="9">
        <f t="shared" si="18"/>
        <v>216320</v>
      </c>
      <c r="D12" s="9">
        <f t="shared" si="19"/>
        <v>53664</v>
      </c>
      <c r="E12" s="8">
        <f t="shared" si="20"/>
        <v>430080</v>
      </c>
      <c r="F12" s="8">
        <f t="shared" si="6"/>
        <v>1.2923076923076924</v>
      </c>
      <c r="G12" s="9">
        <f t="shared" si="21"/>
        <v>246272</v>
      </c>
      <c r="H12" s="9">
        <f t="shared" si="22"/>
        <v>3078.4</v>
      </c>
      <c r="I12" s="9">
        <f t="shared" si="9"/>
        <v>17.432432432432432</v>
      </c>
      <c r="J12" s="8">
        <f t="shared" si="23"/>
        <v>486244.48042993929</v>
      </c>
      <c r="K12" s="8">
        <f t="shared" si="11"/>
        <v>1.4610711551380386</v>
      </c>
      <c r="L12" s="9">
        <f t="shared" si="24"/>
        <v>316058.91227946052</v>
      </c>
      <c r="M12" s="9">
        <f t="shared" si="25"/>
        <v>7840.692246932771</v>
      </c>
      <c r="N12" s="9">
        <f t="shared" si="14"/>
        <v>6.8442936299397568</v>
      </c>
      <c r="O12" s="8">
        <f t="shared" si="26"/>
        <v>442624</v>
      </c>
      <c r="P12" s="8">
        <f t="shared" si="16"/>
        <v>1.33</v>
      </c>
      <c r="Q12" s="9">
        <f t="shared" si="0"/>
        <v>241280</v>
      </c>
      <c r="R12" s="10">
        <f t="shared" si="1"/>
        <v>3931.2000000000003</v>
      </c>
      <c r="S12">
        <f t="shared" si="17"/>
        <v>13.65079365079365</v>
      </c>
      <c r="T12" s="14" t="s">
        <v>29</v>
      </c>
    </row>
    <row r="13" spans="1:20">
      <c r="A13" s="7">
        <v>30</v>
      </c>
      <c r="B13" s="8">
        <f t="shared" si="2"/>
        <v>499200</v>
      </c>
      <c r="C13" s="9">
        <f t="shared" si="18"/>
        <v>324480</v>
      </c>
      <c r="D13" s="9">
        <f t="shared" si="19"/>
        <v>80496</v>
      </c>
      <c r="E13" s="8">
        <f t="shared" si="20"/>
        <v>721920</v>
      </c>
      <c r="F13" s="8">
        <f t="shared" si="6"/>
        <v>1.4461538461538461</v>
      </c>
      <c r="G13" s="9">
        <f t="shared" si="21"/>
        <v>394368</v>
      </c>
      <c r="H13" s="9">
        <f t="shared" si="22"/>
        <v>3286.4</v>
      </c>
      <c r="I13" s="9">
        <f t="shared" si="9"/>
        <v>24.49367088607595</v>
      </c>
      <c r="J13" s="8">
        <f t="shared" si="23"/>
        <v>725944.69001569017</v>
      </c>
      <c r="K13" s="8">
        <f t="shared" si="11"/>
        <v>1.4542161258327126</v>
      </c>
      <c r="L13" s="9">
        <f t="shared" si="24"/>
        <v>471864.04851019866</v>
      </c>
      <c r="M13" s="9">
        <f t="shared" si="25"/>
        <v>7803.9054176686695</v>
      </c>
      <c r="N13" s="9">
        <f t="shared" si="14"/>
        <v>10.314835417885842</v>
      </c>
      <c r="O13" s="8">
        <f t="shared" si="26"/>
        <v>647296</v>
      </c>
      <c r="P13" s="8">
        <f t="shared" si="16"/>
        <v>1.2966666666666666</v>
      </c>
      <c r="Q13" s="9">
        <f t="shared" si="0"/>
        <v>361920</v>
      </c>
      <c r="R13" s="10">
        <f t="shared" si="1"/>
        <v>3931.2000000000003</v>
      </c>
      <c r="S13">
        <f t="shared" si="17"/>
        <v>20.476190476190474</v>
      </c>
      <c r="T13" s="14" t="s">
        <v>29</v>
      </c>
    </row>
    <row r="14" spans="1:20">
      <c r="A14" s="7">
        <v>40</v>
      </c>
      <c r="B14" s="8">
        <f t="shared" si="2"/>
        <v>665600</v>
      </c>
      <c r="C14" s="9">
        <f t="shared" si="18"/>
        <v>432640</v>
      </c>
      <c r="D14" s="9">
        <f t="shared" si="19"/>
        <v>107328</v>
      </c>
      <c r="E14" s="8">
        <f t="shared" si="20"/>
        <v>1064960</v>
      </c>
      <c r="F14" s="8">
        <f t="shared" si="6"/>
        <v>1.6</v>
      </c>
      <c r="G14" s="9">
        <f t="shared" si="21"/>
        <v>559104</v>
      </c>
      <c r="H14" s="9">
        <f t="shared" si="22"/>
        <v>3494.4</v>
      </c>
      <c r="I14" s="9">
        <f t="shared" si="9"/>
        <v>30.714285714285712</v>
      </c>
      <c r="J14" s="8">
        <f t="shared" si="23"/>
        <v>964688.96085987857</v>
      </c>
      <c r="K14" s="8">
        <f t="shared" si="11"/>
        <v>1.4493524051380386</v>
      </c>
      <c r="L14" s="9">
        <f t="shared" si="24"/>
        <v>627047.82455892104</v>
      </c>
      <c r="M14" s="9">
        <f t="shared" si="25"/>
        <v>7777.8047469327703</v>
      </c>
      <c r="N14" s="9">
        <f t="shared" si="14"/>
        <v>13.799266437271458</v>
      </c>
      <c r="O14" s="8">
        <f t="shared" si="26"/>
        <v>851968</v>
      </c>
      <c r="P14" s="8">
        <f t="shared" si="16"/>
        <v>1.28</v>
      </c>
      <c r="Q14" s="9">
        <f t="shared" si="0"/>
        <v>482560</v>
      </c>
      <c r="R14" s="10">
        <f t="shared" si="1"/>
        <v>3931.2000000000003</v>
      </c>
      <c r="S14">
        <f t="shared" si="17"/>
        <v>27.301587301587301</v>
      </c>
      <c r="T14" s="14" t="s">
        <v>29</v>
      </c>
    </row>
    <row r="15" spans="1:20">
      <c r="A15" s="7">
        <v>50</v>
      </c>
      <c r="B15" s="8">
        <f t="shared" si="2"/>
        <v>832000</v>
      </c>
      <c r="C15" s="9">
        <f t="shared" si="18"/>
        <v>540800</v>
      </c>
      <c r="D15" s="9">
        <f t="shared" si="19"/>
        <v>134160</v>
      </c>
      <c r="E15" s="8">
        <f t="shared" si="20"/>
        <v>1459200</v>
      </c>
      <c r="F15" s="8">
        <f t="shared" si="6"/>
        <v>1.7538461538461538</v>
      </c>
      <c r="G15" s="9">
        <f t="shared" si="21"/>
        <v>740480</v>
      </c>
      <c r="H15" s="9">
        <f t="shared" si="22"/>
        <v>3702.4</v>
      </c>
      <c r="I15" s="9">
        <f t="shared" si="9"/>
        <v>36.235955056179776</v>
      </c>
      <c r="J15" s="8">
        <f t="shared" si="23"/>
        <v>1202722.4021496964</v>
      </c>
      <c r="K15" s="8">
        <f t="shared" si="11"/>
        <v>1.4455798102760773</v>
      </c>
      <c r="L15" s="9">
        <f t="shared" si="24"/>
        <v>781769.56139730278</v>
      </c>
      <c r="M15" s="9">
        <f t="shared" si="25"/>
        <v>7757.5594938655431</v>
      </c>
      <c r="N15" s="9">
        <f t="shared" si="14"/>
        <v>17.29409875697246</v>
      </c>
      <c r="O15" s="8">
        <f t="shared" si="26"/>
        <v>1056640</v>
      </c>
      <c r="P15" s="8">
        <f t="shared" si="16"/>
        <v>1.27</v>
      </c>
      <c r="Q15" s="9">
        <f t="shared" si="0"/>
        <v>603200</v>
      </c>
      <c r="R15" s="10">
        <f t="shared" si="1"/>
        <v>3931.2000000000003</v>
      </c>
      <c r="S15">
        <f t="shared" si="17"/>
        <v>34.126984126984127</v>
      </c>
      <c r="T15" s="14" t="s">
        <v>29</v>
      </c>
    </row>
    <row r="16" spans="1:20">
      <c r="A16" s="7">
        <v>60</v>
      </c>
      <c r="B16" s="8">
        <f t="shared" si="2"/>
        <v>998400</v>
      </c>
      <c r="C16" s="9">
        <f t="shared" si="18"/>
        <v>648960</v>
      </c>
      <c r="D16" s="9">
        <f t="shared" si="19"/>
        <v>160992</v>
      </c>
      <c r="E16" s="8">
        <f t="shared" si="20"/>
        <v>1904640</v>
      </c>
      <c r="F16" s="8">
        <f t="shared" si="6"/>
        <v>1.9076923076923078</v>
      </c>
      <c r="G16" s="9">
        <f t="shared" si="21"/>
        <v>938496</v>
      </c>
      <c r="H16" s="9">
        <f t="shared" si="22"/>
        <v>3910.4</v>
      </c>
      <c r="I16" s="9">
        <f t="shared" si="9"/>
        <v>41.170212765957444</v>
      </c>
      <c r="J16" s="8">
        <f t="shared" si="23"/>
        <v>1440189.3800313803</v>
      </c>
      <c r="K16" s="8">
        <f t="shared" si="11"/>
        <v>1.4424973758327126</v>
      </c>
      <c r="L16" s="9">
        <f t="shared" si="24"/>
        <v>936123.09702039731</v>
      </c>
      <c r="M16" s="9">
        <f t="shared" si="25"/>
        <v>7741.0179176686688</v>
      </c>
      <c r="N16" s="9">
        <f t="shared" si="14"/>
        <v>20.797264870365435</v>
      </c>
      <c r="O16" s="8">
        <f t="shared" si="26"/>
        <v>1261312</v>
      </c>
      <c r="P16" s="8">
        <f t="shared" si="16"/>
        <v>1.2633333333333334</v>
      </c>
      <c r="Q16" s="9">
        <f>2*A16*128*(1.3/8)*2*130+2*A16*128*(0.3/8)*130</f>
        <v>723840</v>
      </c>
      <c r="R16" s="10">
        <f t="shared" ref="R16:R69" si="27">128*(1.3/8)*129+2*128*(0.3/8)*130</f>
        <v>3931.2000000000003</v>
      </c>
      <c r="S16">
        <f t="shared" si="17"/>
        <v>40.952380952380949</v>
      </c>
      <c r="T16" s="14" t="s">
        <v>29</v>
      </c>
    </row>
    <row r="17" spans="1:19">
      <c r="A17" s="7">
        <v>70</v>
      </c>
      <c r="B17" s="8">
        <f t="shared" si="2"/>
        <v>1164800</v>
      </c>
      <c r="C17" s="9">
        <f t="shared" si="18"/>
        <v>757120</v>
      </c>
      <c r="D17" s="9">
        <f t="shared" si="19"/>
        <v>187824</v>
      </c>
      <c r="E17" s="8">
        <f t="shared" si="20"/>
        <v>2401280</v>
      </c>
      <c r="F17" s="8">
        <f t="shared" si="6"/>
        <v>2.0615384615384613</v>
      </c>
      <c r="G17" s="9">
        <f t="shared" si="21"/>
        <v>1153152</v>
      </c>
      <c r="H17" s="9">
        <f t="shared" si="22"/>
        <v>4118.4000000000005</v>
      </c>
      <c r="I17" s="9">
        <f t="shared" si="9"/>
        <v>45.606060606060602</v>
      </c>
      <c r="J17" s="8">
        <f t="shared" si="23"/>
        <v>1677185.2868187013</v>
      </c>
      <c r="K17" s="8">
        <f t="shared" si="11"/>
        <v>1.4398912146451763</v>
      </c>
      <c r="L17" s="9">
        <f t="shared" si="24"/>
        <v>1090170.4364321558</v>
      </c>
      <c r="M17" s="9">
        <f t="shared" si="25"/>
        <v>7727.0322142718733</v>
      </c>
      <c r="N17" s="9">
        <f t="shared" si="14"/>
        <v>24.307391866839637</v>
      </c>
      <c r="O17" s="8">
        <f t="shared" si="26"/>
        <v>1465984</v>
      </c>
      <c r="P17" s="8">
        <f t="shared" si="16"/>
        <v>1.2585714285714287</v>
      </c>
      <c r="Q17" s="9">
        <f t="shared" ref="Q17:Q80" si="28">2*A17*128*(1.3/8)*2*130+2*A17*128*(0.3/8)*130</f>
        <v>844480</v>
      </c>
      <c r="R17" s="10">
        <f t="shared" si="27"/>
        <v>3931.2000000000003</v>
      </c>
      <c r="S17">
        <f t="shared" si="17"/>
        <v>47.777777777777771</v>
      </c>
    </row>
    <row r="18" spans="1:19">
      <c r="A18" s="7">
        <v>80</v>
      </c>
      <c r="B18" s="8">
        <f t="shared" si="2"/>
        <v>1331200</v>
      </c>
      <c r="C18" s="9">
        <f t="shared" si="18"/>
        <v>865280</v>
      </c>
      <c r="D18" s="9">
        <f t="shared" si="19"/>
        <v>214656</v>
      </c>
      <c r="E18" s="8">
        <f t="shared" si="20"/>
        <v>2949120</v>
      </c>
      <c r="F18" s="8">
        <f t="shared" si="6"/>
        <v>2.2153846153846155</v>
      </c>
      <c r="G18" s="9">
        <f t="shared" si="21"/>
        <v>1384448</v>
      </c>
      <c r="H18" s="9">
        <f t="shared" si="22"/>
        <v>4326.4000000000005</v>
      </c>
      <c r="I18" s="9">
        <f t="shared" si="9"/>
        <v>49.615384615384606</v>
      </c>
      <c r="J18" s="8">
        <f t="shared" si="23"/>
        <v>1913777.9217197571</v>
      </c>
      <c r="K18" s="8">
        <f t="shared" si="11"/>
        <v>1.4376336551380386</v>
      </c>
      <c r="L18" s="9">
        <f t="shared" si="24"/>
        <v>1243955.6491178421</v>
      </c>
      <c r="M18" s="9">
        <f t="shared" si="25"/>
        <v>7714.9172469327714</v>
      </c>
      <c r="N18" s="9">
        <f t="shared" si="14"/>
        <v>27.823499997403218</v>
      </c>
      <c r="O18" s="8">
        <f t="shared" si="26"/>
        <v>1670656</v>
      </c>
      <c r="P18" s="8">
        <f t="shared" si="16"/>
        <v>1.2549999999999999</v>
      </c>
      <c r="Q18" s="9">
        <f t="shared" si="28"/>
        <v>965120</v>
      </c>
      <c r="R18" s="10">
        <f t="shared" si="27"/>
        <v>3931.2000000000003</v>
      </c>
      <c r="S18">
        <f t="shared" si="17"/>
        <v>54.603174603174601</v>
      </c>
    </row>
    <row r="19" spans="1:19">
      <c r="A19" s="7">
        <v>90</v>
      </c>
      <c r="B19" s="8">
        <f t="shared" si="2"/>
        <v>1497600</v>
      </c>
      <c r="C19" s="9">
        <f t="shared" si="18"/>
        <v>973440</v>
      </c>
      <c r="D19" s="9">
        <f t="shared" si="19"/>
        <v>241488</v>
      </c>
      <c r="E19" s="8">
        <f t="shared" si="20"/>
        <v>3548160</v>
      </c>
      <c r="F19" s="8">
        <f t="shared" si="6"/>
        <v>2.3692307692307693</v>
      </c>
      <c r="G19" s="9">
        <f t="shared" si="21"/>
        <v>1632384</v>
      </c>
      <c r="H19" s="9">
        <f t="shared" si="22"/>
        <v>4534.4000000000005</v>
      </c>
      <c r="I19" s="9">
        <f t="shared" si="9"/>
        <v>53.256880733944946</v>
      </c>
      <c r="J19" s="8">
        <f t="shared" si="23"/>
        <v>2150017.9781594141</v>
      </c>
      <c r="K19" s="8">
        <f t="shared" si="11"/>
        <v>1.4356423465273866</v>
      </c>
      <c r="L19" s="9">
        <f t="shared" si="24"/>
        <v>1397511.6858036192</v>
      </c>
      <c r="M19" s="9">
        <f t="shared" si="25"/>
        <v>7704.2310884045673</v>
      </c>
      <c r="N19" s="9">
        <f t="shared" si="14"/>
        <v>31.344854175448752</v>
      </c>
      <c r="O19" s="8">
        <f t="shared" si="26"/>
        <v>1875328</v>
      </c>
      <c r="P19" s="8">
        <f t="shared" si="16"/>
        <v>1.2522222222222221</v>
      </c>
      <c r="Q19" s="9">
        <f t="shared" si="28"/>
        <v>1085760</v>
      </c>
      <c r="R19" s="10">
        <f t="shared" si="27"/>
        <v>3931.2000000000003</v>
      </c>
      <c r="S19">
        <f t="shared" si="17"/>
        <v>61.428571428571423</v>
      </c>
    </row>
    <row r="20" spans="1:19">
      <c r="A20" s="7">
        <v>100</v>
      </c>
      <c r="B20" s="8">
        <f t="shared" si="2"/>
        <v>1664000</v>
      </c>
      <c r="C20" s="9">
        <f t="shared" si="18"/>
        <v>1081600</v>
      </c>
      <c r="D20" s="9">
        <f t="shared" si="19"/>
        <v>268320</v>
      </c>
      <c r="E20" s="8">
        <f t="shared" si="20"/>
        <v>4198400</v>
      </c>
      <c r="F20" s="8">
        <f t="shared" si="6"/>
        <v>2.523076923076923</v>
      </c>
      <c r="G20" s="9">
        <f t="shared" si="21"/>
        <v>1896960</v>
      </c>
      <c r="H20" s="9">
        <f t="shared" si="22"/>
        <v>4742.4000000000005</v>
      </c>
      <c r="I20" s="9">
        <f t="shared" si="9"/>
        <v>56.578947368421048</v>
      </c>
      <c r="J20" s="8">
        <f t="shared" si="23"/>
        <v>2385944.8042993927</v>
      </c>
      <c r="K20" s="8">
        <f t="shared" si="11"/>
        <v>1.4338610602760773</v>
      </c>
      <c r="L20" s="9">
        <f t="shared" si="24"/>
        <v>1550864.1227946056</v>
      </c>
      <c r="M20" s="9">
        <f t="shared" si="25"/>
        <v>7694.6719938655424</v>
      </c>
      <c r="N20" s="9">
        <f t="shared" si="14"/>
        <v>34.870882113482416</v>
      </c>
      <c r="O20" s="8">
        <f t="shared" si="26"/>
        <v>2080000</v>
      </c>
      <c r="P20" s="8">
        <f t="shared" si="16"/>
        <v>1.25</v>
      </c>
      <c r="Q20" s="9">
        <f t="shared" si="28"/>
        <v>1206400</v>
      </c>
      <c r="R20" s="10">
        <f t="shared" si="27"/>
        <v>3931.2000000000003</v>
      </c>
      <c r="S20">
        <f t="shared" si="17"/>
        <v>68.253968253968253</v>
      </c>
    </row>
    <row r="21" spans="1:19" hidden="1">
      <c r="A21" s="7">
        <v>110</v>
      </c>
      <c r="B21" s="8">
        <f t="shared" si="2"/>
        <v>1830400</v>
      </c>
      <c r="C21" s="9">
        <f t="shared" si="18"/>
        <v>1189760</v>
      </c>
      <c r="D21" s="9">
        <f t="shared" si="19"/>
        <v>295152</v>
      </c>
      <c r="E21" s="8">
        <f t="shared" si="20"/>
        <v>4899840</v>
      </c>
      <c r="F21" s="8">
        <f t="shared" si="6"/>
        <v>2.6769230769230767</v>
      </c>
      <c r="G21" s="9">
        <f t="shared" si="21"/>
        <v>2178176</v>
      </c>
      <c r="H21" s="9">
        <f t="shared" si="22"/>
        <v>4950.4000000000005</v>
      </c>
      <c r="I21" s="9">
        <f t="shared" si="9"/>
        <v>59.621848739495789</v>
      </c>
      <c r="J21" s="8">
        <f t="shared" si="23"/>
        <v>2621589.8341448959</v>
      </c>
      <c r="K21" s="8">
        <f t="shared" si="11"/>
        <v>1.4322496908571327</v>
      </c>
      <c r="L21" s="9">
        <f t="shared" si="24"/>
        <v>1704033.3921941824</v>
      </c>
      <c r="M21" s="9">
        <f t="shared" si="25"/>
        <v>7686.024741015719</v>
      </c>
      <c r="N21" s="9">
        <f t="shared" si="14"/>
        <v>38.401125412067728</v>
      </c>
      <c r="O21" s="8">
        <f t="shared" si="26"/>
        <v>2284672</v>
      </c>
      <c r="P21" s="8">
        <f t="shared" si="16"/>
        <v>1.2481818181818183</v>
      </c>
      <c r="Q21" s="9">
        <f t="shared" si="28"/>
        <v>1327040</v>
      </c>
      <c r="R21" s="10">
        <f t="shared" si="27"/>
        <v>3931.2000000000003</v>
      </c>
      <c r="S21">
        <f t="shared" si="17"/>
        <v>75.079365079365076</v>
      </c>
    </row>
    <row r="22" spans="1:19" hidden="1">
      <c r="A22" s="7">
        <v>120</v>
      </c>
      <c r="B22" s="8">
        <f t="shared" si="2"/>
        <v>1996800</v>
      </c>
      <c r="C22" s="9">
        <f t="shared" si="18"/>
        <v>1297920</v>
      </c>
      <c r="D22" s="9">
        <f t="shared" si="19"/>
        <v>321984</v>
      </c>
      <c r="E22" s="8">
        <f t="shared" si="20"/>
        <v>5652480</v>
      </c>
      <c r="F22" s="8">
        <f t="shared" si="6"/>
        <v>2.8307692307692309</v>
      </c>
      <c r="G22" s="9">
        <f t="shared" si="21"/>
        <v>2476032</v>
      </c>
      <c r="H22" s="9">
        <f t="shared" si="22"/>
        <v>5158.4000000000005</v>
      </c>
      <c r="I22" s="9">
        <f t="shared" si="9"/>
        <v>62.419354838709673</v>
      </c>
      <c r="J22" s="8">
        <f t="shared" si="23"/>
        <v>2856978.7600627607</v>
      </c>
      <c r="K22" s="8">
        <f t="shared" si="11"/>
        <v>1.4307786258327126</v>
      </c>
      <c r="L22" s="9">
        <f t="shared" si="24"/>
        <v>1857036.1940407946</v>
      </c>
      <c r="M22" s="9">
        <f t="shared" si="25"/>
        <v>7678.1304176686699</v>
      </c>
      <c r="N22" s="9">
        <f t="shared" si="14"/>
        <v>41.935208505844166</v>
      </c>
      <c r="O22" s="8">
        <f t="shared" si="26"/>
        <v>2489344</v>
      </c>
      <c r="P22" s="8">
        <f t="shared" si="16"/>
        <v>1.2466666666666666</v>
      </c>
      <c r="Q22" s="9">
        <f t="shared" si="28"/>
        <v>1447680</v>
      </c>
      <c r="R22" s="10">
        <f t="shared" si="27"/>
        <v>3931.2000000000003</v>
      </c>
      <c r="S22">
        <f t="shared" si="17"/>
        <v>81.904761904761898</v>
      </c>
    </row>
    <row r="23" spans="1:19" hidden="1">
      <c r="A23" s="7">
        <v>130</v>
      </c>
      <c r="B23" s="8">
        <f t="shared" si="2"/>
        <v>2163200</v>
      </c>
      <c r="C23" s="9">
        <f t="shared" si="18"/>
        <v>1406080</v>
      </c>
      <c r="D23" s="9">
        <f t="shared" si="19"/>
        <v>348816</v>
      </c>
      <c r="E23" s="8">
        <f t="shared" si="20"/>
        <v>6456320</v>
      </c>
      <c r="F23" s="8">
        <f t="shared" si="6"/>
        <v>2.9846153846153847</v>
      </c>
      <c r="G23" s="9">
        <f t="shared" si="21"/>
        <v>2790528</v>
      </c>
      <c r="H23" s="9">
        <f t="shared" si="22"/>
        <v>5366.4000000000005</v>
      </c>
      <c r="I23" s="9">
        <f t="shared" si="9"/>
        <v>65</v>
      </c>
      <c r="J23" s="8">
        <f t="shared" si="23"/>
        <v>3092132.9759397288</v>
      </c>
      <c r="K23" s="8">
        <f t="shared" si="11"/>
        <v>1.4294253771910728</v>
      </c>
      <c r="L23" s="9">
        <f t="shared" si="24"/>
        <v>2009886.4343608238</v>
      </c>
      <c r="M23" s="9">
        <f t="shared" si="25"/>
        <v>7670.8683441581734</v>
      </c>
      <c r="N23" s="9">
        <f t="shared" si="14"/>
        <v>45.472817984895322</v>
      </c>
      <c r="O23" s="8">
        <f t="shared" si="26"/>
        <v>2694016</v>
      </c>
      <c r="P23" s="8">
        <f t="shared" si="16"/>
        <v>1.2453846153846153</v>
      </c>
      <c r="Q23" s="9">
        <f t="shared" si="28"/>
        <v>1568320</v>
      </c>
      <c r="R23" s="10">
        <f t="shared" si="27"/>
        <v>3931.2000000000003</v>
      </c>
      <c r="S23">
        <f t="shared" si="17"/>
        <v>88.73015873015872</v>
      </c>
    </row>
    <row r="24" spans="1:19" hidden="1">
      <c r="A24" s="7">
        <v>140</v>
      </c>
      <c r="B24" s="8">
        <f t="shared" si="2"/>
        <v>2329600</v>
      </c>
      <c r="C24" s="9">
        <f t="shared" si="18"/>
        <v>1514240</v>
      </c>
      <c r="D24" s="9">
        <f t="shared" si="19"/>
        <v>375648</v>
      </c>
      <c r="E24" s="8">
        <f t="shared" si="20"/>
        <v>7311360</v>
      </c>
      <c r="F24" s="8">
        <f t="shared" si="6"/>
        <v>3.1384615384615384</v>
      </c>
      <c r="G24" s="9">
        <f t="shared" si="21"/>
        <v>3121664</v>
      </c>
      <c r="H24" s="9">
        <f t="shared" si="22"/>
        <v>5574.4000000000005</v>
      </c>
      <c r="I24" s="9">
        <f t="shared" si="9"/>
        <v>67.388059701492537</v>
      </c>
      <c r="J24" s="8">
        <f t="shared" si="23"/>
        <v>3327070.5736374026</v>
      </c>
      <c r="K24" s="8">
        <f t="shared" si="11"/>
        <v>1.4281724646451763</v>
      </c>
      <c r="L24" s="9">
        <f t="shared" si="24"/>
        <v>2162595.8728643116</v>
      </c>
      <c r="M24" s="9">
        <f t="shared" si="25"/>
        <v>7664.1447142718735</v>
      </c>
      <c r="N24" s="9">
        <f t="shared" si="14"/>
        <v>49.013688285462933</v>
      </c>
      <c r="O24" s="8">
        <f t="shared" si="26"/>
        <v>2898688</v>
      </c>
      <c r="P24" s="8">
        <f t="shared" si="16"/>
        <v>1.2442857142857142</v>
      </c>
      <c r="Q24" s="9">
        <f t="shared" si="28"/>
        <v>1688960</v>
      </c>
      <c r="R24" s="10">
        <f t="shared" si="27"/>
        <v>3931.2000000000003</v>
      </c>
      <c r="S24">
        <f t="shared" si="17"/>
        <v>95.555555555555543</v>
      </c>
    </row>
    <row r="25" spans="1:19" hidden="1">
      <c r="A25" s="7">
        <v>150</v>
      </c>
      <c r="B25" s="8">
        <f t="shared" si="2"/>
        <v>2496000</v>
      </c>
      <c r="C25" s="9">
        <f t="shared" si="18"/>
        <v>1622400</v>
      </c>
      <c r="D25" s="9">
        <f t="shared" si="19"/>
        <v>402480</v>
      </c>
      <c r="E25" s="8">
        <f t="shared" si="20"/>
        <v>8217600</v>
      </c>
      <c r="F25" s="8">
        <f t="shared" si="6"/>
        <v>3.2923076923076922</v>
      </c>
      <c r="G25" s="9">
        <f t="shared" si="21"/>
        <v>3469440</v>
      </c>
      <c r="H25" s="9">
        <f t="shared" si="22"/>
        <v>5782.4000000000005</v>
      </c>
      <c r="I25" s="9">
        <f t="shared" si="9"/>
        <v>69.60431654676259</v>
      </c>
      <c r="J25" s="8">
        <f t="shared" si="23"/>
        <v>3561807.0533029954</v>
      </c>
      <c r="K25" s="8">
        <f t="shared" si="11"/>
        <v>1.4270060309707513</v>
      </c>
      <c r="L25" s="9">
        <f t="shared" si="24"/>
        <v>2315174.5846469468</v>
      </c>
      <c r="M25" s="9">
        <f t="shared" si="25"/>
        <v>7657.88516460144</v>
      </c>
      <c r="N25" s="9">
        <f t="shared" si="14"/>
        <v>52.557591469308399</v>
      </c>
      <c r="O25" s="8">
        <f t="shared" si="26"/>
        <v>3103360</v>
      </c>
      <c r="P25" s="8">
        <f t="shared" si="16"/>
        <v>1.2433333333333334</v>
      </c>
      <c r="Q25" s="9">
        <f t="shared" si="28"/>
        <v>1809600</v>
      </c>
      <c r="R25" s="10">
        <f t="shared" si="27"/>
        <v>3931.2000000000003</v>
      </c>
      <c r="S25">
        <f t="shared" si="17"/>
        <v>102.38095238095238</v>
      </c>
    </row>
    <row r="26" spans="1:19" hidden="1">
      <c r="A26" s="7">
        <v>160</v>
      </c>
      <c r="B26" s="8">
        <f t="shared" si="2"/>
        <v>2662400</v>
      </c>
      <c r="C26" s="9">
        <f t="shared" si="18"/>
        <v>1730560</v>
      </c>
      <c r="D26" s="9">
        <f t="shared" si="19"/>
        <v>429312</v>
      </c>
      <c r="E26" s="8">
        <f t="shared" si="20"/>
        <v>9175040</v>
      </c>
      <c r="F26" s="8">
        <f t="shared" si="6"/>
        <v>3.4461538461538463</v>
      </c>
      <c r="G26" s="9">
        <f t="shared" si="21"/>
        <v>3833856</v>
      </c>
      <c r="H26" s="9">
        <f t="shared" si="22"/>
        <v>5990.4000000000005</v>
      </c>
      <c r="I26" s="9">
        <f t="shared" si="9"/>
        <v>71.666666666666657</v>
      </c>
      <c r="J26" s="8">
        <f t="shared" si="23"/>
        <v>3796355.8434395143</v>
      </c>
      <c r="K26" s="8">
        <f t="shared" si="11"/>
        <v>1.4259149051380386</v>
      </c>
      <c r="L26" s="9">
        <f t="shared" si="24"/>
        <v>2467631.2982356842</v>
      </c>
      <c r="M26" s="9">
        <f t="shared" si="25"/>
        <v>7652.0297469327706</v>
      </c>
      <c r="N26" s="9">
        <f t="shared" si="14"/>
        <v>56.104329726643421</v>
      </c>
      <c r="O26" s="8">
        <f t="shared" si="26"/>
        <v>3308032</v>
      </c>
      <c r="P26" s="8">
        <f t="shared" si="16"/>
        <v>1.2424999999999999</v>
      </c>
      <c r="Q26" s="9">
        <f t="shared" si="28"/>
        <v>1930240</v>
      </c>
      <c r="R26" s="10">
        <f t="shared" si="27"/>
        <v>3931.2000000000003</v>
      </c>
      <c r="S26">
        <f t="shared" si="17"/>
        <v>109.2063492063492</v>
      </c>
    </row>
    <row r="27" spans="1:19" hidden="1">
      <c r="A27" s="7">
        <v>170</v>
      </c>
      <c r="B27" s="8">
        <f t="shared" si="2"/>
        <v>2828800</v>
      </c>
      <c r="C27" s="9">
        <f t="shared" si="18"/>
        <v>1838720</v>
      </c>
      <c r="D27" s="9">
        <f t="shared" si="19"/>
        <v>456144</v>
      </c>
      <c r="E27" s="8">
        <f t="shared" si="20"/>
        <v>10183680</v>
      </c>
      <c r="F27" s="8">
        <f t="shared" si="6"/>
        <v>3.6</v>
      </c>
      <c r="G27" s="9">
        <f t="shared" si="21"/>
        <v>4214912</v>
      </c>
      <c r="H27" s="9">
        <f t="shared" si="22"/>
        <v>6198.4000000000005</v>
      </c>
      <c r="I27" s="9">
        <f t="shared" si="9"/>
        <v>73.590604026845625</v>
      </c>
      <c r="J27" s="8">
        <f t="shared" si="23"/>
        <v>4030728.6904670354</v>
      </c>
      <c r="K27" s="8">
        <f t="shared" si="11"/>
        <v>1.4248899499671364</v>
      </c>
      <c r="L27" s="9">
        <f t="shared" si="24"/>
        <v>2619973.6488035731</v>
      </c>
      <c r="M27" s="9">
        <f t="shared" si="25"/>
        <v>7646.5294275036404</v>
      </c>
      <c r="N27" s="9">
        <f t="shared" si="14"/>
        <v>59.653729750820716</v>
      </c>
      <c r="O27" s="8">
        <f t="shared" si="26"/>
        <v>3512704</v>
      </c>
      <c r="P27" s="8">
        <f t="shared" si="16"/>
        <v>1.2417647058823529</v>
      </c>
      <c r="Q27" s="9">
        <f t="shared" si="28"/>
        <v>2050880</v>
      </c>
      <c r="R27" s="10">
        <f t="shared" si="27"/>
        <v>3931.2000000000003</v>
      </c>
      <c r="S27">
        <f t="shared" si="17"/>
        <v>116.03174603174602</v>
      </c>
    </row>
    <row r="28" spans="1:19" hidden="1">
      <c r="A28" s="7">
        <v>180</v>
      </c>
      <c r="B28" s="8">
        <f t="shared" si="2"/>
        <v>2995200</v>
      </c>
      <c r="C28" s="9">
        <f t="shared" si="18"/>
        <v>1946880</v>
      </c>
      <c r="D28" s="9">
        <f t="shared" si="19"/>
        <v>482976</v>
      </c>
      <c r="E28" s="8">
        <f t="shared" si="20"/>
        <v>11243520</v>
      </c>
      <c r="F28" s="8">
        <f t="shared" si="6"/>
        <v>3.7538461538461538</v>
      </c>
      <c r="G28" s="9">
        <f t="shared" si="21"/>
        <v>4612608</v>
      </c>
      <c r="H28" s="9">
        <f t="shared" si="22"/>
        <v>6406.4000000000005</v>
      </c>
      <c r="I28" s="9">
        <f t="shared" si="9"/>
        <v>75.389610389610382</v>
      </c>
      <c r="J28" s="8">
        <f t="shared" si="23"/>
        <v>4264935.9563188283</v>
      </c>
      <c r="K28" s="8">
        <f t="shared" si="11"/>
        <v>1.4239235965273866</v>
      </c>
      <c r="L28" s="9">
        <f t="shared" si="24"/>
        <v>2772208.371607238</v>
      </c>
      <c r="M28" s="9">
        <f t="shared" si="25"/>
        <v>7641.3435884045684</v>
      </c>
      <c r="N28" s="9">
        <f t="shared" si="14"/>
        <v>63.205638434174936</v>
      </c>
      <c r="O28" s="8">
        <f t="shared" si="26"/>
        <v>3717376</v>
      </c>
      <c r="P28" s="8">
        <f t="shared" si="16"/>
        <v>1.2411111111111111</v>
      </c>
      <c r="Q28" s="9">
        <f t="shared" si="28"/>
        <v>2171520</v>
      </c>
      <c r="R28" s="10">
        <f t="shared" si="27"/>
        <v>3931.2000000000003</v>
      </c>
      <c r="S28">
        <f t="shared" si="17"/>
        <v>122.85714285714285</v>
      </c>
    </row>
    <row r="29" spans="1:19" hidden="1">
      <c r="A29" s="7">
        <v>190</v>
      </c>
      <c r="B29" s="8">
        <f t="shared" si="2"/>
        <v>3161600</v>
      </c>
      <c r="C29" s="9">
        <f t="shared" si="18"/>
        <v>2055040</v>
      </c>
      <c r="D29" s="9">
        <f t="shared" si="19"/>
        <v>509808</v>
      </c>
      <c r="E29" s="8">
        <f t="shared" si="20"/>
        <v>12354560</v>
      </c>
      <c r="F29" s="8">
        <f t="shared" si="6"/>
        <v>3.9076923076923076</v>
      </c>
      <c r="G29" s="9">
        <f t="shared" si="21"/>
        <v>5026944</v>
      </c>
      <c r="H29" s="9">
        <f t="shared" si="22"/>
        <v>6614.4000000000005</v>
      </c>
      <c r="I29" s="9">
        <f t="shared" si="9"/>
        <v>77.075471698113205</v>
      </c>
      <c r="J29" s="8">
        <f t="shared" si="23"/>
        <v>4498986.8497113381</v>
      </c>
      <c r="K29" s="8">
        <f t="shared" si="11"/>
        <v>1.4230095045898716</v>
      </c>
      <c r="L29" s="9">
        <f t="shared" si="24"/>
        <v>2924341.4523123694</v>
      </c>
      <c r="M29" s="9">
        <f t="shared" si="25"/>
        <v>7636.4382054310872</v>
      </c>
      <c r="N29" s="9">
        <f t="shared" si="14"/>
        <v>66.75991951816242</v>
      </c>
      <c r="O29" s="8">
        <f t="shared" si="26"/>
        <v>3922048</v>
      </c>
      <c r="P29" s="8">
        <f t="shared" si="16"/>
        <v>1.2405263157894737</v>
      </c>
      <c r="Q29" s="9">
        <f t="shared" si="28"/>
        <v>2292160</v>
      </c>
      <c r="R29" s="10">
        <f t="shared" si="27"/>
        <v>3931.2000000000003</v>
      </c>
      <c r="S29">
        <f t="shared" si="17"/>
        <v>129.68253968253967</v>
      </c>
    </row>
    <row r="30" spans="1:19" hidden="1">
      <c r="A30" s="7">
        <v>200</v>
      </c>
      <c r="B30" s="8">
        <f t="shared" si="2"/>
        <v>3328000</v>
      </c>
      <c r="C30" s="9">
        <f t="shared" si="18"/>
        <v>2163200</v>
      </c>
      <c r="D30" s="9">
        <f t="shared" si="19"/>
        <v>536640</v>
      </c>
      <c r="E30" s="8">
        <f t="shared" si="20"/>
        <v>13516800</v>
      </c>
      <c r="F30" s="8">
        <f t="shared" si="6"/>
        <v>4.0615384615384613</v>
      </c>
      <c r="G30" s="9">
        <f t="shared" si="21"/>
        <v>5457920</v>
      </c>
      <c r="H30" s="9">
        <f t="shared" si="22"/>
        <v>6822.4000000000005</v>
      </c>
      <c r="I30" s="9">
        <f t="shared" si="9"/>
        <v>78.658536585365852</v>
      </c>
      <c r="J30" s="8">
        <f t="shared" si="23"/>
        <v>4732889.6085987855</v>
      </c>
      <c r="K30" s="8">
        <f t="shared" si="11"/>
        <v>1.4221423102760773</v>
      </c>
      <c r="L30" s="9">
        <f t="shared" si="24"/>
        <v>3076378.2455892111</v>
      </c>
      <c r="M30" s="9">
        <f t="shared" si="25"/>
        <v>7631.7844938655426</v>
      </c>
      <c r="N30" s="9">
        <f t="shared" si="14"/>
        <v>70.316450946872678</v>
      </c>
      <c r="O30" s="8">
        <f t="shared" si="26"/>
        <v>4126720</v>
      </c>
      <c r="P30" s="8">
        <f t="shared" si="16"/>
        <v>1.24</v>
      </c>
      <c r="Q30" s="9">
        <f t="shared" si="28"/>
        <v>2412800</v>
      </c>
      <c r="R30" s="10">
        <f t="shared" si="27"/>
        <v>3931.2000000000003</v>
      </c>
      <c r="S30">
        <f t="shared" si="17"/>
        <v>136.50793650793651</v>
      </c>
    </row>
    <row r="31" spans="1:19" hidden="1">
      <c r="A31" s="7">
        <v>210</v>
      </c>
      <c r="B31" s="8">
        <f t="shared" si="2"/>
        <v>3494400</v>
      </c>
      <c r="C31" s="9">
        <f t="shared" si="18"/>
        <v>2271360</v>
      </c>
      <c r="D31" s="9">
        <f t="shared" si="19"/>
        <v>563472</v>
      </c>
      <c r="E31" s="8">
        <f t="shared" si="20"/>
        <v>14730240</v>
      </c>
      <c r="F31" s="8">
        <f t="shared" si="6"/>
        <v>4.2153846153846155</v>
      </c>
      <c r="G31" s="9">
        <f t="shared" si="21"/>
        <v>5905536</v>
      </c>
      <c r="H31" s="9">
        <f t="shared" si="22"/>
        <v>7030.4000000000005</v>
      </c>
      <c r="I31" s="9">
        <f t="shared" si="9"/>
        <v>80.147928994082832</v>
      </c>
      <c r="J31" s="8">
        <f t="shared" si="23"/>
        <v>4966651.6460515717</v>
      </c>
      <c r="K31" s="8">
        <f t="shared" si="11"/>
        <v>1.4213174353398499</v>
      </c>
      <c r="L31" s="9">
        <f t="shared" si="24"/>
        <v>3228323.569933522</v>
      </c>
      <c r="M31" s="9">
        <f t="shared" si="25"/>
        <v>7627.357885007772</v>
      </c>
      <c r="N31" s="9">
        <f t="shared" si="14"/>
        <v>73.875122748278628</v>
      </c>
      <c r="O31" s="8">
        <f t="shared" si="26"/>
        <v>4331392</v>
      </c>
      <c r="P31" s="8">
        <f t="shared" si="16"/>
        <v>1.2395238095238095</v>
      </c>
      <c r="Q31" s="9">
        <f t="shared" si="28"/>
        <v>2533440</v>
      </c>
      <c r="R31" s="10">
        <f t="shared" si="27"/>
        <v>3931.2000000000003</v>
      </c>
      <c r="S31">
        <f t="shared" si="17"/>
        <v>143.33333333333331</v>
      </c>
    </row>
    <row r="32" spans="1:19" hidden="1">
      <c r="A32" s="7">
        <v>220</v>
      </c>
      <c r="B32" s="8">
        <f t="shared" si="2"/>
        <v>3660800</v>
      </c>
      <c r="C32" s="9">
        <f t="shared" si="18"/>
        <v>2379520</v>
      </c>
      <c r="D32" s="9">
        <f t="shared" si="19"/>
        <v>590304</v>
      </c>
      <c r="E32" s="8">
        <f t="shared" si="20"/>
        <v>15994880</v>
      </c>
      <c r="F32" s="8">
        <f t="shared" si="6"/>
        <v>4.3692307692307688</v>
      </c>
      <c r="G32" s="9">
        <f t="shared" si="21"/>
        <v>6369792</v>
      </c>
      <c r="H32" s="9">
        <f t="shared" si="22"/>
        <v>7238.4000000000005</v>
      </c>
      <c r="I32" s="9">
        <f t="shared" si="9"/>
        <v>81.551724137931032</v>
      </c>
      <c r="J32" s="8">
        <f t="shared" si="23"/>
        <v>5200279.6682897918</v>
      </c>
      <c r="K32" s="8">
        <f t="shared" si="11"/>
        <v>1.4205309408571327</v>
      </c>
      <c r="L32" s="9">
        <f t="shared" si="24"/>
        <v>3380181.7843883648</v>
      </c>
      <c r="M32" s="9">
        <f t="shared" si="25"/>
        <v>7623.1372410157182</v>
      </c>
      <c r="N32" s="9">
        <f t="shared" si="14"/>
        <v>77.435835317763079</v>
      </c>
      <c r="O32" s="8">
        <f t="shared" si="26"/>
        <v>4536064</v>
      </c>
      <c r="P32" s="8">
        <f t="shared" si="16"/>
        <v>1.239090909090909</v>
      </c>
      <c r="Q32" s="9">
        <f t="shared" si="28"/>
        <v>2654080</v>
      </c>
      <c r="R32" s="10">
        <f t="shared" si="27"/>
        <v>3931.2000000000003</v>
      </c>
      <c r="S32">
        <f t="shared" si="17"/>
        <v>150.15873015873015</v>
      </c>
    </row>
    <row r="33" spans="1:19" hidden="1">
      <c r="A33" s="7">
        <v>230</v>
      </c>
      <c r="B33" s="8">
        <f t="shared" si="2"/>
        <v>3827200</v>
      </c>
      <c r="C33" s="9">
        <f t="shared" si="18"/>
        <v>2487680</v>
      </c>
      <c r="D33" s="9">
        <f t="shared" si="19"/>
        <v>617136</v>
      </c>
      <c r="E33" s="8">
        <f t="shared" si="20"/>
        <v>17310720</v>
      </c>
      <c r="F33" s="8">
        <f t="shared" si="6"/>
        <v>4.523076923076923</v>
      </c>
      <c r="G33" s="9">
        <f t="shared" si="21"/>
        <v>6850688</v>
      </c>
      <c r="H33" s="9">
        <f t="shared" si="22"/>
        <v>7446.4000000000005</v>
      </c>
      <c r="I33" s="9">
        <f t="shared" si="9"/>
        <v>82.877094972067027</v>
      </c>
      <c r="J33" s="8">
        <f t="shared" si="23"/>
        <v>5433779.7712151445</v>
      </c>
      <c r="K33" s="8">
        <f t="shared" si="11"/>
        <v>1.4197794134654955</v>
      </c>
      <c r="L33" s="9">
        <f t="shared" si="24"/>
        <v>3531956.8512898441</v>
      </c>
      <c r="M33" s="9">
        <f t="shared" si="25"/>
        <v>7619.1042444212353</v>
      </c>
      <c r="N33" s="9">
        <f t="shared" si="14"/>
        <v>80.998498012659638</v>
      </c>
      <c r="O33" s="8">
        <f t="shared" si="26"/>
        <v>4740736</v>
      </c>
      <c r="P33" s="8">
        <f t="shared" si="16"/>
        <v>1.238695652173913</v>
      </c>
      <c r="Q33" s="9">
        <f t="shared" si="28"/>
        <v>2774720</v>
      </c>
      <c r="R33" s="10">
        <f t="shared" si="27"/>
        <v>3931.2000000000003</v>
      </c>
      <c r="S33">
        <f t="shared" si="17"/>
        <v>156.98412698412696</v>
      </c>
    </row>
    <row r="34" spans="1:19" hidden="1">
      <c r="A34" s="7">
        <v>240</v>
      </c>
      <c r="B34" s="8">
        <f t="shared" si="2"/>
        <v>3993600</v>
      </c>
      <c r="C34" s="9">
        <f t="shared" si="18"/>
        <v>2595840</v>
      </c>
      <c r="D34" s="9">
        <f t="shared" si="19"/>
        <v>643968</v>
      </c>
      <c r="E34" s="8">
        <f t="shared" si="20"/>
        <v>18677760</v>
      </c>
      <c r="F34" s="8">
        <f t="shared" si="6"/>
        <v>4.6769230769230772</v>
      </c>
      <c r="G34" s="9">
        <f t="shared" si="21"/>
        <v>7348224</v>
      </c>
      <c r="H34" s="9">
        <f t="shared" si="22"/>
        <v>7654.4000000000005</v>
      </c>
      <c r="I34" s="9">
        <f t="shared" si="9"/>
        <v>84.130434782608688</v>
      </c>
      <c r="J34" s="8">
        <f t="shared" si="23"/>
        <v>5667157.5201255213</v>
      </c>
      <c r="K34" s="8">
        <f t="shared" si="11"/>
        <v>1.4190598758327126</v>
      </c>
      <c r="L34" s="9">
        <f t="shared" si="24"/>
        <v>3683652.3880815892</v>
      </c>
      <c r="M34" s="9">
        <f t="shared" si="25"/>
        <v>7615.2429176686692</v>
      </c>
      <c r="N34" s="9">
        <f t="shared" si="14"/>
        <v>84.563027990332898</v>
      </c>
      <c r="O34" s="8">
        <f t="shared" si="26"/>
        <v>4945408</v>
      </c>
      <c r="P34" s="8">
        <f t="shared" si="16"/>
        <v>1.2383333333333333</v>
      </c>
      <c r="Q34" s="9">
        <f t="shared" si="28"/>
        <v>2895360</v>
      </c>
      <c r="R34" s="10">
        <f t="shared" si="27"/>
        <v>3931.2000000000003</v>
      </c>
      <c r="S34">
        <f t="shared" si="17"/>
        <v>163.8095238095238</v>
      </c>
    </row>
    <row r="35" spans="1:19" hidden="1">
      <c r="A35" s="7">
        <v>250</v>
      </c>
      <c r="B35" s="8">
        <f t="shared" si="2"/>
        <v>4160000</v>
      </c>
      <c r="C35" s="9">
        <f t="shared" si="18"/>
        <v>2704000</v>
      </c>
      <c r="D35" s="9">
        <f t="shared" si="19"/>
        <v>670800</v>
      </c>
      <c r="E35" s="8">
        <f t="shared" si="20"/>
        <v>20096000</v>
      </c>
      <c r="F35" s="8">
        <f t="shared" si="6"/>
        <v>4.8307692307692305</v>
      </c>
      <c r="G35" s="9">
        <f t="shared" si="21"/>
        <v>7862400</v>
      </c>
      <c r="H35" s="9">
        <f t="shared" si="22"/>
        <v>7862.4000000000005</v>
      </c>
      <c r="I35" s="9">
        <f t="shared" si="9"/>
        <v>85.317460317460316</v>
      </c>
      <c r="J35" s="8">
        <f t="shared" si="23"/>
        <v>5900418.016122723</v>
      </c>
      <c r="K35" s="8">
        <f t="shared" si="11"/>
        <v>1.4183697154141162</v>
      </c>
      <c r="L35" s="9">
        <f t="shared" si="24"/>
        <v>3835271.7104797699</v>
      </c>
      <c r="M35" s="9">
        <f t="shared" si="25"/>
        <v>7611.5392407983127</v>
      </c>
      <c r="N35" s="9">
        <f t="shared" si="14"/>
        <v>88.12934923917507</v>
      </c>
      <c r="O35" s="8">
        <f t="shared" si="26"/>
        <v>5150080</v>
      </c>
      <c r="P35" s="8">
        <f t="shared" si="16"/>
        <v>1.238</v>
      </c>
      <c r="Q35" s="9">
        <f t="shared" si="28"/>
        <v>3016000</v>
      </c>
      <c r="R35" s="10">
        <f t="shared" si="27"/>
        <v>3931.2000000000003</v>
      </c>
      <c r="S35">
        <f t="shared" si="17"/>
        <v>170.63492063492063</v>
      </c>
    </row>
    <row r="36" spans="1:19" hidden="1">
      <c r="A36" s="7">
        <v>260</v>
      </c>
      <c r="B36" s="8">
        <f t="shared" si="2"/>
        <v>4326400</v>
      </c>
      <c r="C36" s="9">
        <f t="shared" si="18"/>
        <v>2812160</v>
      </c>
      <c r="D36" s="9">
        <f t="shared" si="19"/>
        <v>697632</v>
      </c>
      <c r="E36" s="8">
        <f t="shared" si="20"/>
        <v>21565440</v>
      </c>
      <c r="F36" s="8">
        <f t="shared" si="6"/>
        <v>4.9846153846153847</v>
      </c>
      <c r="G36" s="9">
        <f t="shared" si="21"/>
        <v>8393216</v>
      </c>
      <c r="H36" s="9">
        <f t="shared" si="22"/>
        <v>8070.4000000000005</v>
      </c>
      <c r="I36" s="9">
        <f t="shared" si="9"/>
        <v>86.44329896907216</v>
      </c>
      <c r="J36" s="8">
        <f t="shared" si="23"/>
        <v>6133565.9518794576</v>
      </c>
      <c r="K36" s="8">
        <f t="shared" si="11"/>
        <v>1.4177066271910728</v>
      </c>
      <c r="L36" s="9">
        <f t="shared" si="24"/>
        <v>3986817.8687216477</v>
      </c>
      <c r="M36" s="9">
        <f t="shared" si="25"/>
        <v>7607.9808441581736</v>
      </c>
      <c r="N36" s="9">
        <f t="shared" si="14"/>
        <v>91.697391764028993</v>
      </c>
      <c r="O36" s="8">
        <f t="shared" si="26"/>
        <v>5354752</v>
      </c>
      <c r="P36" s="8">
        <f t="shared" si="16"/>
        <v>1.2376923076923076</v>
      </c>
      <c r="Q36" s="9">
        <f t="shared" si="28"/>
        <v>3136640</v>
      </c>
      <c r="R36" s="10">
        <f t="shared" si="27"/>
        <v>3931.2000000000003</v>
      </c>
      <c r="S36">
        <f t="shared" si="17"/>
        <v>177.46031746031744</v>
      </c>
    </row>
    <row r="37" spans="1:19" hidden="1">
      <c r="A37" s="7">
        <v>270</v>
      </c>
      <c r="B37" s="8">
        <f t="shared" si="2"/>
        <v>4492800</v>
      </c>
      <c r="C37" s="9">
        <f t="shared" si="18"/>
        <v>2920320</v>
      </c>
      <c r="D37" s="9">
        <f t="shared" si="19"/>
        <v>724464</v>
      </c>
      <c r="E37" s="8">
        <f t="shared" si="20"/>
        <v>23086080</v>
      </c>
      <c r="F37" s="8">
        <f t="shared" si="6"/>
        <v>5.1384615384615389</v>
      </c>
      <c r="G37" s="9">
        <f t="shared" si="21"/>
        <v>8940672</v>
      </c>
      <c r="H37" s="9">
        <f t="shared" si="22"/>
        <v>8278.4</v>
      </c>
      <c r="I37" s="9">
        <f t="shared" si="9"/>
        <v>87.51256281407035</v>
      </c>
      <c r="J37" s="8">
        <f t="shared" si="23"/>
        <v>6366605.658815274</v>
      </c>
      <c r="K37" s="8">
        <f t="shared" si="11"/>
        <v>1.4170685672220606</v>
      </c>
      <c r="L37" s="9">
        <f t="shared" si="24"/>
        <v>4138293.6782299285</v>
      </c>
      <c r="M37" s="9">
        <f t="shared" si="25"/>
        <v>7604.556759140467</v>
      </c>
      <c r="N37" s="9">
        <f t="shared" si="14"/>
        <v>95.267090896417372</v>
      </c>
      <c r="O37" s="8">
        <f t="shared" si="26"/>
        <v>5559424</v>
      </c>
      <c r="P37" s="8">
        <f t="shared" si="16"/>
        <v>1.2374074074074075</v>
      </c>
      <c r="Q37" s="9">
        <f t="shared" si="28"/>
        <v>3257280</v>
      </c>
      <c r="R37" s="10">
        <f t="shared" si="27"/>
        <v>3931.2000000000003</v>
      </c>
      <c r="S37">
        <f t="shared" si="17"/>
        <v>184.28571428571428</v>
      </c>
    </row>
    <row r="38" spans="1:19" hidden="1">
      <c r="A38" s="7">
        <v>280</v>
      </c>
      <c r="B38" s="8">
        <f t="shared" si="2"/>
        <v>4659200</v>
      </c>
      <c r="C38" s="9">
        <f t="shared" si="18"/>
        <v>3028480</v>
      </c>
      <c r="D38" s="9">
        <f t="shared" si="19"/>
        <v>751296</v>
      </c>
      <c r="E38" s="8">
        <f t="shared" si="20"/>
        <v>24657920</v>
      </c>
      <c r="F38" s="8">
        <f t="shared" si="6"/>
        <v>5.2923076923076922</v>
      </c>
      <c r="G38" s="9">
        <f t="shared" si="21"/>
        <v>9504768</v>
      </c>
      <c r="H38" s="9">
        <f t="shared" si="22"/>
        <v>8486.4</v>
      </c>
      <c r="I38" s="9">
        <f t="shared" si="9"/>
        <v>88.529411764705884</v>
      </c>
      <c r="J38" s="8">
        <f t="shared" si="23"/>
        <v>6599541.1472748052</v>
      </c>
      <c r="K38" s="8">
        <f t="shared" si="11"/>
        <v>1.4164537146451763</v>
      </c>
      <c r="L38" s="9">
        <f t="shared" si="24"/>
        <v>4289701.7457286231</v>
      </c>
      <c r="M38" s="9">
        <f t="shared" si="25"/>
        <v>7601.2572142718727</v>
      </c>
      <c r="N38" s="9">
        <f t="shared" si="14"/>
        <v>98.838386706529434</v>
      </c>
      <c r="O38" s="8">
        <f t="shared" si="26"/>
        <v>5764096</v>
      </c>
      <c r="P38" s="8">
        <f t="shared" si="16"/>
        <v>1.2371428571428571</v>
      </c>
      <c r="Q38" s="9">
        <f t="shared" si="28"/>
        <v>3377920</v>
      </c>
      <c r="R38" s="10">
        <f t="shared" si="27"/>
        <v>3931.2000000000003</v>
      </c>
      <c r="S38">
        <f t="shared" si="17"/>
        <v>191.11111111111109</v>
      </c>
    </row>
    <row r="39" spans="1:19" hidden="1">
      <c r="A39" s="7">
        <v>290</v>
      </c>
      <c r="B39" s="8">
        <f t="shared" si="2"/>
        <v>4825600</v>
      </c>
      <c r="C39" s="9">
        <f t="shared" si="18"/>
        <v>3136640</v>
      </c>
      <c r="D39" s="9">
        <f t="shared" si="19"/>
        <v>778128</v>
      </c>
      <c r="E39" s="8">
        <f t="shared" si="20"/>
        <v>26280960</v>
      </c>
      <c r="F39" s="8">
        <f t="shared" si="6"/>
        <v>5.4461538461538463</v>
      </c>
      <c r="G39" s="9">
        <f t="shared" si="21"/>
        <v>10085504</v>
      </c>
      <c r="H39" s="9">
        <f t="shared" si="22"/>
        <v>8694.4</v>
      </c>
      <c r="I39" s="9">
        <f t="shared" si="9"/>
        <v>89.497607655502392</v>
      </c>
      <c r="J39" s="8">
        <f t="shared" si="23"/>
        <v>6832376.1409596559</v>
      </c>
      <c r="K39" s="8">
        <f t="shared" si="11"/>
        <v>1.4158604403513875</v>
      </c>
      <c r="L39" s="9">
        <f t="shared" si="24"/>
        <v>4441044.491623776</v>
      </c>
      <c r="M39" s="9">
        <f t="shared" si="25"/>
        <v>7598.0734671016862</v>
      </c>
      <c r="N39" s="9">
        <f t="shared" si="14"/>
        <v>102.41122349884567</v>
      </c>
      <c r="O39" s="8">
        <f t="shared" si="26"/>
        <v>5968768</v>
      </c>
      <c r="P39" s="8">
        <f t="shared" si="16"/>
        <v>1.2368965517241379</v>
      </c>
      <c r="Q39" s="9">
        <f t="shared" si="28"/>
        <v>3498560</v>
      </c>
      <c r="R39" s="10">
        <f t="shared" si="27"/>
        <v>3931.2000000000003</v>
      </c>
      <c r="S39">
        <f t="shared" si="17"/>
        <v>197.93650793650792</v>
      </c>
    </row>
    <row r="40" spans="1:19" hidden="1">
      <c r="A40" s="7">
        <v>300</v>
      </c>
      <c r="B40" s="8">
        <f t="shared" si="2"/>
        <v>4992000</v>
      </c>
      <c r="C40" s="9">
        <f t="shared" si="18"/>
        <v>3244800</v>
      </c>
      <c r="D40" s="9">
        <f t="shared" si="19"/>
        <v>804960</v>
      </c>
      <c r="E40" s="8">
        <f t="shared" si="20"/>
        <v>27955200</v>
      </c>
      <c r="F40" s="8">
        <f t="shared" si="6"/>
        <v>5.6</v>
      </c>
      <c r="G40" s="9">
        <f t="shared" si="21"/>
        <v>10682880</v>
      </c>
      <c r="H40" s="9">
        <f t="shared" si="22"/>
        <v>8902.4</v>
      </c>
      <c r="I40" s="9">
        <f t="shared" si="9"/>
        <v>90.420560747663558</v>
      </c>
      <c r="J40" s="8">
        <f t="shared" si="23"/>
        <v>7065114.1066059908</v>
      </c>
      <c r="K40" s="8">
        <f t="shared" si="11"/>
        <v>1.4152872809707513</v>
      </c>
      <c r="L40" s="9">
        <f t="shared" si="24"/>
        <v>4592324.1692938935</v>
      </c>
      <c r="M40" s="9">
        <f t="shared" si="25"/>
        <v>7594.9976646014402</v>
      </c>
      <c r="N40" s="9">
        <f t="shared" si="14"/>
        <v>105.98554937702427</v>
      </c>
      <c r="O40" s="8">
        <f t="shared" si="26"/>
        <v>6173440</v>
      </c>
      <c r="P40" s="8">
        <f t="shared" si="16"/>
        <v>1.2366666666666666</v>
      </c>
      <c r="Q40" s="9">
        <f t="shared" si="28"/>
        <v>3619200</v>
      </c>
      <c r="R40" s="10">
        <f t="shared" si="27"/>
        <v>3931.2000000000003</v>
      </c>
      <c r="S40">
        <f t="shared" si="17"/>
        <v>204.76190476190476</v>
      </c>
    </row>
    <row r="41" spans="1:19" hidden="1">
      <c r="A41" s="7">
        <v>310</v>
      </c>
      <c r="B41" s="8">
        <f t="shared" si="2"/>
        <v>5158400</v>
      </c>
      <c r="C41" s="9">
        <f t="shared" si="18"/>
        <v>3352960</v>
      </c>
      <c r="D41" s="9">
        <f t="shared" si="19"/>
        <v>831792</v>
      </c>
      <c r="E41" s="8">
        <f t="shared" si="20"/>
        <v>29680640</v>
      </c>
      <c r="F41" s="8">
        <f t="shared" si="6"/>
        <v>5.7538461538461538</v>
      </c>
      <c r="G41" s="9">
        <f t="shared" si="21"/>
        <v>11296896</v>
      </c>
      <c r="H41" s="9">
        <f t="shared" si="22"/>
        <v>9110.4</v>
      </c>
      <c r="I41" s="9">
        <f t="shared" si="9"/>
        <v>91.301369863013704</v>
      </c>
      <c r="J41" s="8">
        <f t="shared" si="23"/>
        <v>7297758.2797011724</v>
      </c>
      <c r="K41" s="8">
        <f t="shared" si="11"/>
        <v>1.4147329171256926</v>
      </c>
      <c r="L41" s="9">
        <f t="shared" si="24"/>
        <v>4743542.8818057626</v>
      </c>
      <c r="M41" s="9">
        <f t="shared" si="25"/>
        <v>7592.0227264633168</v>
      </c>
      <c r="N41" s="9">
        <f t="shared" si="14"/>
        <v>109.56131586654031</v>
      </c>
      <c r="O41" s="8">
        <f t="shared" si="26"/>
        <v>6378112</v>
      </c>
      <c r="P41" s="8">
        <f t="shared" si="16"/>
        <v>1.2364516129032259</v>
      </c>
      <c r="Q41" s="9">
        <f t="shared" si="28"/>
        <v>3739840</v>
      </c>
      <c r="R41" s="10">
        <f t="shared" si="27"/>
        <v>3931.2000000000003</v>
      </c>
      <c r="S41">
        <f t="shared" si="17"/>
        <v>211.58730158730157</v>
      </c>
    </row>
    <row r="42" spans="1:19" hidden="1">
      <c r="A42" s="7">
        <v>320</v>
      </c>
      <c r="B42" s="8">
        <f t="shared" si="2"/>
        <v>5324800</v>
      </c>
      <c r="C42" s="9">
        <f t="shared" si="18"/>
        <v>3461120</v>
      </c>
      <c r="D42" s="9">
        <f t="shared" si="19"/>
        <v>858624</v>
      </c>
      <c r="E42" s="8">
        <f t="shared" si="20"/>
        <v>31457280</v>
      </c>
      <c r="F42" s="8">
        <f t="shared" si="6"/>
        <v>5.907692307692308</v>
      </c>
      <c r="G42" s="9">
        <f t="shared" si="21"/>
        <v>11927552</v>
      </c>
      <c r="H42" s="9">
        <f t="shared" si="22"/>
        <v>9318.4</v>
      </c>
      <c r="I42" s="9">
        <f t="shared" si="9"/>
        <v>92.142857142857153</v>
      </c>
      <c r="J42" s="8">
        <f t="shared" si="23"/>
        <v>7530311.6868790286</v>
      </c>
      <c r="K42" s="8">
        <f t="shared" si="11"/>
        <v>1.4141961551380386</v>
      </c>
      <c r="L42" s="9">
        <f t="shared" si="24"/>
        <v>4894702.5964713683</v>
      </c>
      <c r="M42" s="9">
        <f t="shared" si="25"/>
        <v>7589.1422469327708</v>
      </c>
      <c r="N42" s="9">
        <f t="shared" si="14"/>
        <v>113.13847758579327</v>
      </c>
      <c r="O42" s="8">
        <f t="shared" si="26"/>
        <v>6582784</v>
      </c>
      <c r="P42" s="8">
        <f t="shared" si="16"/>
        <v>1.2362500000000001</v>
      </c>
      <c r="Q42" s="9">
        <f t="shared" si="28"/>
        <v>3860480</v>
      </c>
      <c r="R42" s="10">
        <f t="shared" si="27"/>
        <v>3931.2000000000003</v>
      </c>
      <c r="S42">
        <f t="shared" si="17"/>
        <v>218.4126984126984</v>
      </c>
    </row>
    <row r="43" spans="1:19" hidden="1">
      <c r="A43" s="7">
        <v>330</v>
      </c>
      <c r="B43" s="8">
        <f t="shared" si="2"/>
        <v>5491200</v>
      </c>
      <c r="C43" s="9">
        <f t="shared" si="18"/>
        <v>3569280</v>
      </c>
      <c r="D43" s="9">
        <f t="shared" si="19"/>
        <v>885456</v>
      </c>
      <c r="E43" s="8">
        <f t="shared" si="20"/>
        <v>33285120</v>
      </c>
      <c r="F43" s="8">
        <f t="shared" si="6"/>
        <v>6.0615384615384613</v>
      </c>
      <c r="G43" s="9">
        <f t="shared" si="21"/>
        <v>12574848</v>
      </c>
      <c r="H43" s="9">
        <f t="shared" si="22"/>
        <v>9526.4</v>
      </c>
      <c r="I43" s="9">
        <f t="shared" si="9"/>
        <v>92.947598253275117</v>
      </c>
      <c r="J43" s="8">
        <f t="shared" si="23"/>
        <v>7762777.1655132817</v>
      </c>
      <c r="K43" s="8">
        <f t="shared" si="11"/>
        <v>1.4136759115518069</v>
      </c>
      <c r="L43" s="9">
        <f t="shared" si="24"/>
        <v>5045805.1575836334</v>
      </c>
      <c r="M43" s="9">
        <f t="shared" si="25"/>
        <v>7586.3504117516168</v>
      </c>
      <c r="N43" s="9">
        <f t="shared" si="14"/>
        <v>116.716991958134</v>
      </c>
      <c r="O43" s="8">
        <f t="shared" si="26"/>
        <v>6787456</v>
      </c>
      <c r="P43" s="8">
        <f t="shared" si="16"/>
        <v>1.2360606060606061</v>
      </c>
      <c r="Q43" s="9">
        <f t="shared" si="28"/>
        <v>3981120</v>
      </c>
      <c r="R43" s="10">
        <f t="shared" si="27"/>
        <v>3931.2000000000003</v>
      </c>
      <c r="S43">
        <f t="shared" si="17"/>
        <v>225.23809523809521</v>
      </c>
    </row>
    <row r="44" spans="1:19" hidden="1">
      <c r="A44" s="7">
        <v>340</v>
      </c>
      <c r="B44" s="8">
        <f t="shared" si="2"/>
        <v>5657600</v>
      </c>
      <c r="C44" s="9">
        <f t="shared" si="18"/>
        <v>3677440</v>
      </c>
      <c r="D44" s="9">
        <f t="shared" si="19"/>
        <v>912288</v>
      </c>
      <c r="E44" s="8">
        <f t="shared" si="20"/>
        <v>35164160</v>
      </c>
      <c r="F44" s="8">
        <f t="shared" si="6"/>
        <v>6.2153846153846155</v>
      </c>
      <c r="G44" s="9">
        <f t="shared" si="21"/>
        <v>13238784</v>
      </c>
      <c r="H44" s="9">
        <f t="shared" si="22"/>
        <v>9734.4</v>
      </c>
      <c r="I44" s="9">
        <f t="shared" si="9"/>
        <v>93.717948717948715</v>
      </c>
      <c r="J44" s="8">
        <f t="shared" si="23"/>
        <v>7995157.3809340708</v>
      </c>
      <c r="K44" s="8">
        <f t="shared" si="11"/>
        <v>1.4131711999671364</v>
      </c>
      <c r="L44" s="9">
        <f t="shared" si="24"/>
        <v>5196852.2976071462</v>
      </c>
      <c r="M44" s="9">
        <f t="shared" si="25"/>
        <v>7583.6419275036405</v>
      </c>
      <c r="N44" s="9">
        <f t="shared" si="14"/>
        <v>120.29681895863247</v>
      </c>
      <c r="O44" s="8">
        <f t="shared" si="26"/>
        <v>6992128</v>
      </c>
      <c r="P44" s="8">
        <f t="shared" si="16"/>
        <v>1.2358823529411764</v>
      </c>
      <c r="Q44" s="9">
        <f t="shared" si="28"/>
        <v>4101760</v>
      </c>
      <c r="R44" s="10">
        <f t="shared" si="27"/>
        <v>3931.2000000000003</v>
      </c>
      <c r="S44">
        <f t="shared" si="17"/>
        <v>232.06349206349205</v>
      </c>
    </row>
    <row r="45" spans="1:19" hidden="1">
      <c r="A45" s="7">
        <v>350</v>
      </c>
      <c r="B45" s="8">
        <f t="shared" si="2"/>
        <v>5824000</v>
      </c>
      <c r="C45" s="9">
        <f t="shared" si="18"/>
        <v>3785600</v>
      </c>
      <c r="D45" s="9">
        <f t="shared" si="19"/>
        <v>939120</v>
      </c>
      <c r="E45" s="8">
        <f t="shared" si="20"/>
        <v>37094400</v>
      </c>
      <c r="F45" s="8">
        <f t="shared" si="6"/>
        <v>6.3692307692307688</v>
      </c>
      <c r="G45" s="9">
        <f t="shared" si="21"/>
        <v>13919360</v>
      </c>
      <c r="H45" s="9">
        <f t="shared" si="22"/>
        <v>9942.4</v>
      </c>
      <c r="I45" s="9">
        <f t="shared" si="9"/>
        <v>94.456066945606693</v>
      </c>
      <c r="J45" s="8">
        <f t="shared" si="23"/>
        <v>8227454.8416174436</v>
      </c>
      <c r="K45" s="8">
        <f t="shared" si="11"/>
        <v>1.412681119783215</v>
      </c>
      <c r="L45" s="9">
        <f t="shared" si="24"/>
        <v>5347845.6470513381</v>
      </c>
      <c r="M45" s="9">
        <f t="shared" si="25"/>
        <v>7581.0119612046456</v>
      </c>
      <c r="N45" s="9">
        <f t="shared" si="14"/>
        <v>123.87792089049428</v>
      </c>
      <c r="O45" s="8">
        <f t="shared" si="26"/>
        <v>7196800</v>
      </c>
      <c r="P45" s="8">
        <f t="shared" si="16"/>
        <v>1.2357142857142858</v>
      </c>
      <c r="Q45" s="9">
        <f t="shared" si="28"/>
        <v>4222400</v>
      </c>
      <c r="R45" s="10">
        <f t="shared" si="27"/>
        <v>3931.2000000000003</v>
      </c>
      <c r="S45">
        <f t="shared" si="17"/>
        <v>238.88888888888889</v>
      </c>
    </row>
    <row r="46" spans="1:19" hidden="1">
      <c r="A46" s="7">
        <v>360</v>
      </c>
      <c r="B46" s="8">
        <f t="shared" si="2"/>
        <v>5990400</v>
      </c>
      <c r="C46" s="9">
        <f t="shared" si="18"/>
        <v>3893760</v>
      </c>
      <c r="D46" s="9">
        <f t="shared" si="19"/>
        <v>965952</v>
      </c>
      <c r="E46" s="8">
        <f t="shared" si="20"/>
        <v>39075840</v>
      </c>
      <c r="F46" s="8">
        <f t="shared" si="6"/>
        <v>6.523076923076923</v>
      </c>
      <c r="G46" s="9">
        <f t="shared" si="21"/>
        <v>14616576</v>
      </c>
      <c r="H46" s="9">
        <f t="shared" si="22"/>
        <v>10150.4</v>
      </c>
      <c r="I46" s="9">
        <f t="shared" si="9"/>
        <v>95.163934426229517</v>
      </c>
      <c r="J46" s="8">
        <f t="shared" si="23"/>
        <v>8459671.9126376566</v>
      </c>
      <c r="K46" s="8">
        <f t="shared" si="11"/>
        <v>1.4122048465273866</v>
      </c>
      <c r="L46" s="9">
        <f t="shared" si="24"/>
        <v>5498786.7432144769</v>
      </c>
      <c r="M46" s="9">
        <f t="shared" si="25"/>
        <v>7578.4560884045677</v>
      </c>
      <c r="N46" s="9">
        <f t="shared" si="14"/>
        <v>127.46026218690596</v>
      </c>
      <c r="O46" s="8">
        <f t="shared" si="26"/>
        <v>7401472</v>
      </c>
      <c r="P46" s="8">
        <f t="shared" si="16"/>
        <v>1.2355555555555555</v>
      </c>
      <c r="Q46" s="9">
        <f t="shared" si="28"/>
        <v>4343040</v>
      </c>
      <c r="R46" s="10">
        <f t="shared" si="27"/>
        <v>3931.2000000000003</v>
      </c>
      <c r="S46">
        <f t="shared" si="17"/>
        <v>245.71428571428569</v>
      </c>
    </row>
    <row r="47" spans="1:19" hidden="1">
      <c r="A47" s="7">
        <v>370</v>
      </c>
      <c r="B47" s="8">
        <f t="shared" si="2"/>
        <v>6156800</v>
      </c>
      <c r="C47" s="9">
        <f t="shared" si="18"/>
        <v>4001920</v>
      </c>
      <c r="D47" s="9">
        <f t="shared" si="19"/>
        <v>992784</v>
      </c>
      <c r="E47" s="8">
        <f t="shared" si="20"/>
        <v>41108480</v>
      </c>
      <c r="F47" s="8">
        <f t="shared" si="6"/>
        <v>6.6769230769230772</v>
      </c>
      <c r="G47" s="9">
        <f t="shared" si="21"/>
        <v>15330432</v>
      </c>
      <c r="H47" s="9">
        <f t="shared" si="22"/>
        <v>10358.4</v>
      </c>
      <c r="I47" s="9">
        <f t="shared" si="9"/>
        <v>95.843373493975903</v>
      </c>
      <c r="J47" s="8">
        <f t="shared" si="23"/>
        <v>8691810.8276237473</v>
      </c>
      <c r="K47" s="8">
        <f t="shared" si="11"/>
        <v>1.4117416235095743</v>
      </c>
      <c r="L47" s="9">
        <f t="shared" si="24"/>
        <v>5649677.0379554369</v>
      </c>
      <c r="M47" s="9">
        <f t="shared" si="25"/>
        <v>7575.9702484017798</v>
      </c>
      <c r="N47" s="9">
        <f t="shared" si="14"/>
        <v>131.04380923478902</v>
      </c>
      <c r="O47" s="8">
        <f t="shared" si="26"/>
        <v>7606143.9999999991</v>
      </c>
      <c r="P47" s="8">
        <f t="shared" si="16"/>
        <v>1.2354054054054053</v>
      </c>
      <c r="Q47" s="9">
        <f t="shared" si="28"/>
        <v>4463680</v>
      </c>
      <c r="R47" s="10">
        <f t="shared" si="27"/>
        <v>3931.2000000000003</v>
      </c>
      <c r="S47">
        <f t="shared" si="17"/>
        <v>252.53968253968253</v>
      </c>
    </row>
    <row r="48" spans="1:19" hidden="1">
      <c r="A48" s="7">
        <v>380</v>
      </c>
      <c r="B48" s="8">
        <f t="shared" si="2"/>
        <v>6323200</v>
      </c>
      <c r="C48" s="9">
        <f t="shared" si="18"/>
        <v>4110080</v>
      </c>
      <c r="D48" s="9">
        <f t="shared" si="19"/>
        <v>1019616</v>
      </c>
      <c r="E48" s="8">
        <f t="shared" si="20"/>
        <v>43192320</v>
      </c>
      <c r="F48" s="8">
        <f t="shared" si="6"/>
        <v>6.8307692307692305</v>
      </c>
      <c r="G48" s="9">
        <f t="shared" si="21"/>
        <v>16060928</v>
      </c>
      <c r="H48" s="9">
        <f t="shared" si="22"/>
        <v>10566.4</v>
      </c>
      <c r="I48" s="9">
        <f t="shared" si="9"/>
        <v>96.496062992125985</v>
      </c>
      <c r="J48" s="8">
        <f t="shared" si="23"/>
        <v>8923873.6994226761</v>
      </c>
      <c r="K48" s="8">
        <f t="shared" si="11"/>
        <v>1.4112907545898716</v>
      </c>
      <c r="L48" s="9">
        <f t="shared" si="24"/>
        <v>5800517.9046247387</v>
      </c>
      <c r="M48" s="9">
        <f t="shared" si="25"/>
        <v>7573.5507054310874</v>
      </c>
      <c r="N48" s="9">
        <f t="shared" si="14"/>
        <v>134.62853021751351</v>
      </c>
      <c r="O48" s="8">
        <f t="shared" si="26"/>
        <v>7810816</v>
      </c>
      <c r="P48" s="8">
        <f t="shared" si="16"/>
        <v>1.2352631578947368</v>
      </c>
      <c r="Q48" s="9">
        <f t="shared" si="28"/>
        <v>4584320</v>
      </c>
      <c r="R48" s="10">
        <f t="shared" si="27"/>
        <v>3931.2000000000003</v>
      </c>
      <c r="S48">
        <f t="shared" si="17"/>
        <v>259.36507936507934</v>
      </c>
    </row>
    <row r="49" spans="1:19" hidden="1">
      <c r="A49" s="7">
        <v>390</v>
      </c>
      <c r="B49" s="8">
        <f t="shared" si="2"/>
        <v>6489600</v>
      </c>
      <c r="C49" s="9">
        <f t="shared" si="18"/>
        <v>4218240</v>
      </c>
      <c r="D49" s="9">
        <f t="shared" si="19"/>
        <v>1046448</v>
      </c>
      <c r="E49" s="8">
        <f t="shared" si="20"/>
        <v>45327360</v>
      </c>
      <c r="F49" s="8">
        <f t="shared" si="6"/>
        <v>6.9846153846153847</v>
      </c>
      <c r="G49" s="9">
        <f t="shared" si="21"/>
        <v>16808064</v>
      </c>
      <c r="H49" s="9">
        <f t="shared" si="22"/>
        <v>10774.4</v>
      </c>
      <c r="I49" s="9">
        <f t="shared" si="9"/>
        <v>97.12355212355213</v>
      </c>
      <c r="J49" s="8">
        <f t="shared" si="23"/>
        <v>9155862.5296393409</v>
      </c>
      <c r="K49" s="8">
        <f t="shared" si="11"/>
        <v>1.4108515978857465</v>
      </c>
      <c r="L49" s="9">
        <f t="shared" si="24"/>
        <v>5951310.6442655725</v>
      </c>
      <c r="M49" s="9">
        <f t="shared" si="25"/>
        <v>7571.1940148940721</v>
      </c>
      <c r="N49" s="9">
        <f t="shared" si="14"/>
        <v>138.21439497408531</v>
      </c>
      <c r="O49" s="8">
        <f t="shared" si="26"/>
        <v>8015488</v>
      </c>
      <c r="P49" s="8">
        <f t="shared" si="16"/>
        <v>1.2351282051282051</v>
      </c>
      <c r="Q49" s="9">
        <f t="shared" si="28"/>
        <v>4704960</v>
      </c>
      <c r="R49" s="10">
        <f t="shared" si="27"/>
        <v>3931.2000000000003</v>
      </c>
      <c r="S49">
        <f t="shared" si="17"/>
        <v>266.19047619047615</v>
      </c>
    </row>
    <row r="50" spans="1:19" hidden="1">
      <c r="A50" s="7">
        <v>400</v>
      </c>
      <c r="B50" s="8">
        <f t="shared" si="2"/>
        <v>6656000</v>
      </c>
      <c r="C50" s="9">
        <f t="shared" si="18"/>
        <v>4326400</v>
      </c>
      <c r="D50" s="9">
        <f t="shared" si="19"/>
        <v>1073280</v>
      </c>
      <c r="E50" s="8">
        <f t="shared" si="20"/>
        <v>47513600</v>
      </c>
      <c r="F50" s="8">
        <f t="shared" si="6"/>
        <v>7.1384615384615389</v>
      </c>
      <c r="G50" s="9">
        <f t="shared" si="21"/>
        <v>17571840</v>
      </c>
      <c r="H50" s="9">
        <f t="shared" si="22"/>
        <v>10982.4</v>
      </c>
      <c r="I50" s="9">
        <f t="shared" si="9"/>
        <v>97.727272727272734</v>
      </c>
      <c r="J50" s="8">
        <f t="shared" si="23"/>
        <v>9387779.2171975709</v>
      </c>
      <c r="K50" s="8">
        <f t="shared" si="11"/>
        <v>1.4104235602760773</v>
      </c>
      <c r="L50" s="9">
        <f t="shared" si="24"/>
        <v>6102056.4911784222</v>
      </c>
      <c r="M50" s="9">
        <f t="shared" si="25"/>
        <v>7568.8969938655428</v>
      </c>
      <c r="N50" s="9">
        <f t="shared" si="14"/>
        <v>141.80137487270264</v>
      </c>
      <c r="O50" s="8">
        <f t="shared" si="26"/>
        <v>8220160</v>
      </c>
      <c r="P50" s="8">
        <f t="shared" si="16"/>
        <v>1.2350000000000001</v>
      </c>
      <c r="Q50" s="9">
        <f t="shared" si="28"/>
        <v>4825600</v>
      </c>
      <c r="R50" s="10">
        <f t="shared" si="27"/>
        <v>3931.2000000000003</v>
      </c>
      <c r="S50">
        <f t="shared" si="17"/>
        <v>273.01587301587301</v>
      </c>
    </row>
    <row r="51" spans="1:19" hidden="1">
      <c r="A51" s="7">
        <v>410</v>
      </c>
      <c r="B51" s="8">
        <f t="shared" si="2"/>
        <v>6822400</v>
      </c>
      <c r="C51" s="9">
        <f t="shared" si="18"/>
        <v>4434560</v>
      </c>
      <c r="D51" s="9">
        <f t="shared" si="19"/>
        <v>1100112</v>
      </c>
      <c r="E51" s="8">
        <f t="shared" si="20"/>
        <v>49751040</v>
      </c>
      <c r="F51" s="8">
        <f t="shared" si="6"/>
        <v>7.2923076923076922</v>
      </c>
      <c r="G51" s="9">
        <f t="shared" si="21"/>
        <v>18352256</v>
      </c>
      <c r="H51" s="9">
        <f t="shared" si="22"/>
        <v>11190.4</v>
      </c>
      <c r="I51" s="9">
        <f t="shared" si="9"/>
        <v>98.308550185873614</v>
      </c>
      <c r="J51" s="8">
        <f t="shared" si="23"/>
        <v>9619625.5660445392</v>
      </c>
      <c r="K51" s="8">
        <f t="shared" si="11"/>
        <v>1.4100060925839204</v>
      </c>
      <c r="L51" s="9">
        <f t="shared" si="24"/>
        <v>6252756.617928951</v>
      </c>
      <c r="M51" s="9">
        <f t="shared" si="25"/>
        <v>7566.6566952423518</v>
      </c>
      <c r="N51" s="9">
        <f t="shared" si="14"/>
        <v>145.38944269689304</v>
      </c>
      <c r="O51" s="8">
        <f t="shared" si="26"/>
        <v>8424832</v>
      </c>
      <c r="P51" s="8">
        <f t="shared" si="16"/>
        <v>1.2348780487804878</v>
      </c>
      <c r="Q51" s="9">
        <f t="shared" si="28"/>
        <v>4946240</v>
      </c>
      <c r="R51" s="10">
        <f t="shared" si="27"/>
        <v>3931.2000000000003</v>
      </c>
      <c r="S51">
        <f t="shared" si="17"/>
        <v>279.84126984126982</v>
      </c>
    </row>
    <row r="52" spans="1:19" hidden="1">
      <c r="A52" s="7">
        <v>420</v>
      </c>
      <c r="B52" s="8">
        <f t="shared" si="2"/>
        <v>6988800</v>
      </c>
      <c r="C52" s="9">
        <f t="shared" si="18"/>
        <v>4542720</v>
      </c>
      <c r="D52" s="9">
        <f t="shared" si="19"/>
        <v>1126944</v>
      </c>
      <c r="E52" s="8">
        <f t="shared" si="20"/>
        <v>52039680</v>
      </c>
      <c r="F52" s="8">
        <f t="shared" si="6"/>
        <v>7.4461538461538463</v>
      </c>
      <c r="G52" s="9">
        <f t="shared" si="21"/>
        <v>19149312</v>
      </c>
      <c r="H52" s="9">
        <f t="shared" si="22"/>
        <v>11398.4</v>
      </c>
      <c r="I52" s="9">
        <f t="shared" si="9"/>
        <v>98.868613138686129</v>
      </c>
      <c r="J52" s="8">
        <f t="shared" si="23"/>
        <v>9851403.2921031434</v>
      </c>
      <c r="K52" s="8">
        <f t="shared" si="11"/>
        <v>1.4095986853398499</v>
      </c>
      <c r="L52" s="9">
        <f t="shared" si="24"/>
        <v>6403412.1398670441</v>
      </c>
      <c r="M52" s="9">
        <f t="shared" si="25"/>
        <v>7564.4703850077713</v>
      </c>
      <c r="N52" s="9">
        <f t="shared" si="14"/>
        <v>148.97857254270184</v>
      </c>
      <c r="O52" s="8">
        <f t="shared" si="26"/>
        <v>8629504</v>
      </c>
      <c r="P52" s="8">
        <f t="shared" si="16"/>
        <v>1.2347619047619047</v>
      </c>
      <c r="Q52" s="9">
        <f t="shared" si="28"/>
        <v>5066880</v>
      </c>
      <c r="R52" s="10">
        <f t="shared" si="27"/>
        <v>3931.2000000000003</v>
      </c>
      <c r="S52">
        <f t="shared" si="17"/>
        <v>286.66666666666663</v>
      </c>
    </row>
    <row r="53" spans="1:19" hidden="1">
      <c r="A53" s="7">
        <v>430</v>
      </c>
      <c r="B53" s="8">
        <f t="shared" si="2"/>
        <v>7155200</v>
      </c>
      <c r="C53" s="9">
        <f t="shared" si="18"/>
        <v>4650880</v>
      </c>
      <c r="D53" s="9">
        <f t="shared" si="19"/>
        <v>1153776</v>
      </c>
      <c r="E53" s="8">
        <f t="shared" si="20"/>
        <v>54379520</v>
      </c>
      <c r="F53" s="8">
        <f t="shared" si="6"/>
        <v>7.6</v>
      </c>
      <c r="G53" s="9">
        <f t="shared" si="21"/>
        <v>19963008</v>
      </c>
      <c r="H53" s="9">
        <f t="shared" si="22"/>
        <v>11606.4</v>
      </c>
      <c r="I53" s="9">
        <f t="shared" si="9"/>
        <v>99.408602150537632</v>
      </c>
      <c r="J53" s="8">
        <f t="shared" si="23"/>
        <v>10083114.029561924</v>
      </c>
      <c r="K53" s="8">
        <f t="shared" si="11"/>
        <v>1.4092008650438734</v>
      </c>
      <c r="L53" s="9">
        <f t="shared" si="24"/>
        <v>6554024.11921525</v>
      </c>
      <c r="M53" s="9">
        <f t="shared" si="25"/>
        <v>7562.3355221714437</v>
      </c>
      <c r="N53" s="9">
        <f t="shared" si="14"/>
        <v>152.5687397256219</v>
      </c>
      <c r="O53" s="8">
        <f t="shared" si="26"/>
        <v>8834176</v>
      </c>
      <c r="P53" s="8">
        <f t="shared" si="16"/>
        <v>1.2346511627906978</v>
      </c>
      <c r="Q53" s="9">
        <f t="shared" si="28"/>
        <v>5187520</v>
      </c>
      <c r="R53" s="10">
        <f t="shared" si="27"/>
        <v>3931.2000000000003</v>
      </c>
      <c r="S53">
        <f t="shared" si="17"/>
        <v>293.49206349206349</v>
      </c>
    </row>
    <row r="54" spans="1:19" hidden="1">
      <c r="A54" s="7">
        <v>440</v>
      </c>
      <c r="B54" s="8">
        <f t="shared" si="2"/>
        <v>7321600</v>
      </c>
      <c r="C54" s="9">
        <f t="shared" si="18"/>
        <v>4759040</v>
      </c>
      <c r="D54" s="9">
        <f t="shared" si="19"/>
        <v>1180608</v>
      </c>
      <c r="E54" s="8">
        <f t="shared" si="20"/>
        <v>56770560</v>
      </c>
      <c r="F54" s="8">
        <f t="shared" si="6"/>
        <v>7.7538461538461538</v>
      </c>
      <c r="G54" s="9">
        <f t="shared" si="21"/>
        <v>20793344</v>
      </c>
      <c r="H54" s="9">
        <f t="shared" si="22"/>
        <v>11814.4</v>
      </c>
      <c r="I54" s="9">
        <f t="shared" si="9"/>
        <v>99.929577464788736</v>
      </c>
      <c r="J54" s="8">
        <f t="shared" si="23"/>
        <v>10314759.336579584</v>
      </c>
      <c r="K54" s="8">
        <f t="shared" si="11"/>
        <v>1.4088121908571327</v>
      </c>
      <c r="L54" s="9">
        <f t="shared" si="24"/>
        <v>6704593.5687767295</v>
      </c>
      <c r="M54" s="9">
        <f t="shared" si="25"/>
        <v>7560.2497410157184</v>
      </c>
      <c r="N54" s="9">
        <f t="shared" si="14"/>
        <v>156.15992069613637</v>
      </c>
      <c r="O54" s="8">
        <f t="shared" si="26"/>
        <v>9038848</v>
      </c>
      <c r="P54" s="8">
        <f t="shared" si="16"/>
        <v>1.2345454545454546</v>
      </c>
      <c r="Q54" s="9">
        <f t="shared" si="28"/>
        <v>5308160</v>
      </c>
      <c r="R54" s="10">
        <f t="shared" si="27"/>
        <v>3931.2000000000003</v>
      </c>
      <c r="S54">
        <f t="shared" si="17"/>
        <v>300.3174603174603</v>
      </c>
    </row>
    <row r="55" spans="1:19" hidden="1">
      <c r="A55" s="7">
        <v>450</v>
      </c>
      <c r="B55" s="8">
        <f t="shared" si="2"/>
        <v>7488000</v>
      </c>
      <c r="C55" s="9">
        <f t="shared" si="18"/>
        <v>4867200</v>
      </c>
      <c r="D55" s="9">
        <f t="shared" si="19"/>
        <v>1207440</v>
      </c>
      <c r="E55" s="8">
        <f t="shared" si="20"/>
        <v>59212800</v>
      </c>
      <c r="F55" s="8">
        <f t="shared" si="6"/>
        <v>7.907692307692308</v>
      </c>
      <c r="G55" s="9">
        <f t="shared" si="21"/>
        <v>21640320</v>
      </c>
      <c r="H55" s="9">
        <f t="shared" si="22"/>
        <v>12022.4</v>
      </c>
      <c r="I55" s="9">
        <f t="shared" si="9"/>
        <v>100.4325259515571</v>
      </c>
      <c r="J55" s="8">
        <f t="shared" si="23"/>
        <v>10546340.700470705</v>
      </c>
      <c r="K55" s="8">
        <f t="shared" si="11"/>
        <v>1.4084322516654253</v>
      </c>
      <c r="L55" s="9">
        <f t="shared" si="24"/>
        <v>6855121.45530596</v>
      </c>
      <c r="M55" s="9">
        <f t="shared" si="25"/>
        <v>7558.2108353373387</v>
      </c>
      <c r="N55" s="9">
        <f t="shared" si="14"/>
        <v>159.75209296289887</v>
      </c>
      <c r="O55" s="8">
        <f t="shared" si="26"/>
        <v>9243520</v>
      </c>
      <c r="P55" s="8">
        <f t="shared" si="16"/>
        <v>1.2344444444444445</v>
      </c>
      <c r="Q55" s="9">
        <f t="shared" si="28"/>
        <v>5428800</v>
      </c>
      <c r="R55" s="10">
        <f t="shared" si="27"/>
        <v>3931.2000000000003</v>
      </c>
      <c r="S55">
        <f t="shared" si="17"/>
        <v>307.14285714285711</v>
      </c>
    </row>
    <row r="56" spans="1:19" hidden="1">
      <c r="A56" s="7">
        <v>460</v>
      </c>
      <c r="B56" s="8">
        <f t="shared" si="2"/>
        <v>7654400</v>
      </c>
      <c r="C56" s="9">
        <f t="shared" si="18"/>
        <v>4975360</v>
      </c>
      <c r="D56" s="9">
        <f t="shared" si="19"/>
        <v>1234272</v>
      </c>
      <c r="E56" s="8">
        <f t="shared" si="20"/>
        <v>61706240</v>
      </c>
      <c r="F56" s="8">
        <f t="shared" si="6"/>
        <v>8.0615384615384613</v>
      </c>
      <c r="G56" s="9">
        <f t="shared" si="21"/>
        <v>22503936</v>
      </c>
      <c r="H56" s="9">
        <f t="shared" si="22"/>
        <v>12230.4</v>
      </c>
      <c r="I56" s="9">
        <f t="shared" si="9"/>
        <v>100.91836734693878</v>
      </c>
      <c r="J56" s="8">
        <f t="shared" si="23"/>
        <v>10777859.542430289</v>
      </c>
      <c r="K56" s="8">
        <f t="shared" si="11"/>
        <v>1.4080606634654955</v>
      </c>
      <c r="L56" s="9">
        <f t="shared" si="24"/>
        <v>7005608.7025796883</v>
      </c>
      <c r="M56" s="9">
        <f t="shared" si="25"/>
        <v>7556.2167444212355</v>
      </c>
      <c r="N56" s="9">
        <f t="shared" si="14"/>
        <v>163.3452350227069</v>
      </c>
      <c r="O56" s="8">
        <f t="shared" si="26"/>
        <v>9448192</v>
      </c>
      <c r="P56" s="8">
        <f t="shared" si="16"/>
        <v>1.2343478260869565</v>
      </c>
      <c r="Q56" s="9">
        <f t="shared" si="28"/>
        <v>5549440</v>
      </c>
      <c r="R56" s="10">
        <f t="shared" si="27"/>
        <v>3931.2000000000003</v>
      </c>
      <c r="S56">
        <f t="shared" si="17"/>
        <v>313.96825396825392</v>
      </c>
    </row>
    <row r="57" spans="1:19" hidden="1">
      <c r="A57" s="7">
        <v>470</v>
      </c>
      <c r="B57" s="8">
        <f t="shared" si="2"/>
        <v>7820800</v>
      </c>
      <c r="C57" s="9">
        <f t="shared" si="18"/>
        <v>5083520</v>
      </c>
      <c r="D57" s="9">
        <f t="shared" si="19"/>
        <v>1261104</v>
      </c>
      <c r="E57" s="8">
        <f t="shared" si="20"/>
        <v>64250880</v>
      </c>
      <c r="F57" s="8">
        <f t="shared" si="6"/>
        <v>8.2153846153846146</v>
      </c>
      <c r="G57" s="9">
        <f t="shared" si="21"/>
        <v>23384192</v>
      </c>
      <c r="H57" s="9">
        <f t="shared" si="22"/>
        <v>12438.4</v>
      </c>
      <c r="I57" s="9">
        <f t="shared" si="9"/>
        <v>101.38795986622074</v>
      </c>
      <c r="J57" s="8">
        <f t="shared" si="23"/>
        <v>11009317.221847318</v>
      </c>
      <c r="K57" s="8">
        <f t="shared" si="11"/>
        <v>1.4076970670324414</v>
      </c>
      <c r="L57" s="9">
        <f t="shared" si="24"/>
        <v>7156056.1942007579</v>
      </c>
      <c r="M57" s="9">
        <f t="shared" si="25"/>
        <v>7554.2655405228934</v>
      </c>
      <c r="N57" s="9">
        <f t="shared" si="14"/>
        <v>166.93932629653213</v>
      </c>
      <c r="O57" s="8">
        <f t="shared" si="26"/>
        <v>9652864</v>
      </c>
      <c r="P57" s="8">
        <f t="shared" si="16"/>
        <v>1.2342553191489363</v>
      </c>
      <c r="Q57" s="9">
        <f t="shared" si="28"/>
        <v>5670080</v>
      </c>
      <c r="R57" s="10">
        <f t="shared" si="27"/>
        <v>3931.2000000000003</v>
      </c>
      <c r="S57">
        <f t="shared" si="17"/>
        <v>320.79365079365078</v>
      </c>
    </row>
    <row r="58" spans="1:19" hidden="1">
      <c r="A58" s="7">
        <v>480</v>
      </c>
      <c r="B58" s="8">
        <f t="shared" si="2"/>
        <v>7987200</v>
      </c>
      <c r="C58" s="9">
        <f t="shared" si="18"/>
        <v>5191680</v>
      </c>
      <c r="D58" s="9">
        <f t="shared" si="19"/>
        <v>1287936</v>
      </c>
      <c r="E58" s="8">
        <f t="shared" si="20"/>
        <v>66846720</v>
      </c>
      <c r="F58" s="8">
        <f t="shared" si="6"/>
        <v>8.3692307692307697</v>
      </c>
      <c r="G58" s="9">
        <f t="shared" si="21"/>
        <v>24281088</v>
      </c>
      <c r="H58" s="9">
        <f t="shared" si="22"/>
        <v>12646.4</v>
      </c>
      <c r="I58" s="9">
        <f t="shared" si="9"/>
        <v>101.8421052631579</v>
      </c>
      <c r="J58" s="8">
        <f t="shared" si="23"/>
        <v>11240715.040251043</v>
      </c>
      <c r="K58" s="8">
        <f t="shared" si="11"/>
        <v>1.4073411258327126</v>
      </c>
      <c r="L58" s="9">
        <f t="shared" si="24"/>
        <v>7306464.7761631785</v>
      </c>
      <c r="M58" s="9">
        <f t="shared" si="25"/>
        <v>7552.3554176686694</v>
      </c>
      <c r="N58" s="9">
        <f t="shared" si="14"/>
        <v>170.53434707096611</v>
      </c>
      <c r="O58" s="8">
        <f t="shared" si="26"/>
        <v>9857536</v>
      </c>
      <c r="P58" s="8">
        <f t="shared" si="16"/>
        <v>1.2341666666666666</v>
      </c>
      <c r="Q58" s="9">
        <f t="shared" si="28"/>
        <v>5790720</v>
      </c>
      <c r="R58" s="10">
        <f t="shared" si="27"/>
        <v>3931.2000000000003</v>
      </c>
      <c r="S58">
        <f t="shared" si="17"/>
        <v>327.61904761904759</v>
      </c>
    </row>
    <row r="59" spans="1:19" hidden="1">
      <c r="A59" s="7">
        <v>490</v>
      </c>
      <c r="B59" s="8">
        <f t="shared" si="2"/>
        <v>8153600</v>
      </c>
      <c r="C59" s="9">
        <f t="shared" si="18"/>
        <v>5299840</v>
      </c>
      <c r="D59" s="9">
        <f t="shared" si="19"/>
        <v>1314768</v>
      </c>
      <c r="E59" s="8">
        <f t="shared" si="20"/>
        <v>69493760</v>
      </c>
      <c r="F59" s="8">
        <f t="shared" si="6"/>
        <v>8.523076923076923</v>
      </c>
      <c r="G59" s="9">
        <f t="shared" si="21"/>
        <v>25194624</v>
      </c>
      <c r="H59" s="9">
        <f t="shared" si="22"/>
        <v>12854.4</v>
      </c>
      <c r="I59" s="9">
        <f t="shared" si="9"/>
        <v>102.28155339805825</v>
      </c>
      <c r="J59" s="8">
        <f t="shared" si="23"/>
        <v>11472054.244928304</v>
      </c>
      <c r="K59" s="8">
        <f t="shared" si="11"/>
        <v>1.4069925241523136</v>
      </c>
      <c r="L59" s="9">
        <f t="shared" si="24"/>
        <v>7456835.2592033986</v>
      </c>
      <c r="M59" s="9">
        <f t="shared" si="25"/>
        <v>7550.4846816109766</v>
      </c>
      <c r="N59" s="9">
        <f t="shared" si="14"/>
        <v>174.13027844451969</v>
      </c>
      <c r="O59" s="8">
        <f t="shared" si="26"/>
        <v>10062208</v>
      </c>
      <c r="P59" s="8">
        <f t="shared" si="16"/>
        <v>1.2340816326530613</v>
      </c>
      <c r="Q59" s="9">
        <f t="shared" si="28"/>
        <v>5911360</v>
      </c>
      <c r="R59" s="10">
        <f t="shared" si="27"/>
        <v>3931.2000000000003</v>
      </c>
      <c r="S59">
        <f t="shared" si="17"/>
        <v>334.4444444444444</v>
      </c>
    </row>
    <row r="60" spans="1:19" hidden="1">
      <c r="A60" s="7">
        <v>500</v>
      </c>
      <c r="B60" s="8">
        <f t="shared" si="2"/>
        <v>8320000</v>
      </c>
      <c r="C60" s="9">
        <f t="shared" si="18"/>
        <v>5408000</v>
      </c>
      <c r="D60" s="9">
        <f t="shared" si="19"/>
        <v>1341600</v>
      </c>
      <c r="E60" s="8">
        <f t="shared" si="20"/>
        <v>72192000</v>
      </c>
      <c r="F60" s="8">
        <f t="shared" si="6"/>
        <v>8.6769230769230763</v>
      </c>
      <c r="G60" s="9">
        <f t="shared" si="21"/>
        <v>26124800</v>
      </c>
      <c r="H60" s="9">
        <f t="shared" si="22"/>
        <v>13062.4</v>
      </c>
      <c r="I60" s="9">
        <f t="shared" si="9"/>
        <v>102.70700636942675</v>
      </c>
      <c r="J60" s="8">
        <f t="shared" si="23"/>
        <v>11703336.032245446</v>
      </c>
      <c r="K60" s="8">
        <f t="shared" si="11"/>
        <v>1.4066509654141162</v>
      </c>
      <c r="L60" s="9">
        <f t="shared" si="24"/>
        <v>7607168.4209595397</v>
      </c>
      <c r="M60" s="9">
        <f t="shared" si="25"/>
        <v>7548.6517407983138</v>
      </c>
      <c r="N60" s="9">
        <f t="shared" si="14"/>
        <v>177.72710227828287</v>
      </c>
      <c r="O60" s="8">
        <f t="shared" si="26"/>
        <v>10266880</v>
      </c>
      <c r="P60" s="8">
        <f t="shared" si="16"/>
        <v>1.234</v>
      </c>
      <c r="Q60" s="9">
        <f t="shared" si="28"/>
        <v>6032000</v>
      </c>
      <c r="R60" s="10">
        <f t="shared" si="27"/>
        <v>3931.2000000000003</v>
      </c>
      <c r="S60">
        <f t="shared" si="17"/>
        <v>341.26984126984127</v>
      </c>
    </row>
    <row r="61" spans="1:19" hidden="1">
      <c r="A61" s="7">
        <v>510</v>
      </c>
      <c r="B61" s="8">
        <f t="shared" si="2"/>
        <v>8486400</v>
      </c>
      <c r="C61" s="9">
        <f t="shared" si="18"/>
        <v>5516160</v>
      </c>
      <c r="D61" s="9">
        <f t="shared" si="19"/>
        <v>1368432</v>
      </c>
      <c r="E61" s="8">
        <f t="shared" si="20"/>
        <v>74941440</v>
      </c>
      <c r="F61" s="8">
        <f t="shared" si="6"/>
        <v>8.8307692307692314</v>
      </c>
      <c r="G61" s="9">
        <f t="shared" si="21"/>
        <v>27071616</v>
      </c>
      <c r="H61" s="9">
        <f t="shared" si="22"/>
        <v>13270.4</v>
      </c>
      <c r="I61" s="9">
        <f t="shared" si="9"/>
        <v>103.11912225705329</v>
      </c>
      <c r="J61" s="8">
        <f t="shared" si="23"/>
        <v>11934561.550704386</v>
      </c>
      <c r="K61" s="8">
        <f t="shared" si="11"/>
        <v>1.4063161706618101</v>
      </c>
      <c r="L61" s="9">
        <f t="shared" si="24"/>
        <v>7757465.0079578515</v>
      </c>
      <c r="M61" s="9">
        <f t="shared" si="25"/>
        <v>7546.8550982395391</v>
      </c>
      <c r="N61" s="9">
        <f t="shared" si="14"/>
        <v>181.32480115051038</v>
      </c>
      <c r="O61" s="8">
        <f t="shared" si="26"/>
        <v>10471552</v>
      </c>
      <c r="P61" s="8">
        <f t="shared" si="16"/>
        <v>1.2339215686274509</v>
      </c>
      <c r="Q61" s="9">
        <f t="shared" si="28"/>
        <v>6152640</v>
      </c>
      <c r="R61" s="10">
        <f t="shared" si="27"/>
        <v>3931.2000000000003</v>
      </c>
      <c r="S61">
        <f t="shared" si="17"/>
        <v>348.09523809523807</v>
      </c>
    </row>
    <row r="62" spans="1:19" hidden="1">
      <c r="A62" s="7">
        <v>520</v>
      </c>
      <c r="B62" s="8">
        <f t="shared" si="2"/>
        <v>8652800</v>
      </c>
      <c r="C62" s="9">
        <f t="shared" si="18"/>
        <v>5624320</v>
      </c>
      <c r="D62" s="9">
        <f t="shared" si="19"/>
        <v>1395264</v>
      </c>
      <c r="E62" s="8">
        <f t="shared" si="20"/>
        <v>77742080</v>
      </c>
      <c r="F62" s="8">
        <f t="shared" si="6"/>
        <v>8.9846153846153847</v>
      </c>
      <c r="G62" s="9">
        <f t="shared" si="21"/>
        <v>28035072</v>
      </c>
      <c r="H62" s="9">
        <f t="shared" si="22"/>
        <v>13478.4</v>
      </c>
      <c r="I62" s="9">
        <f t="shared" si="9"/>
        <v>103.51851851851852</v>
      </c>
      <c r="J62" s="8">
        <f t="shared" si="23"/>
        <v>12165731.903758915</v>
      </c>
      <c r="K62" s="8">
        <f t="shared" si="11"/>
        <v>1.4059878771910728</v>
      </c>
      <c r="L62" s="9">
        <f t="shared" si="24"/>
        <v>7907725.7374432953</v>
      </c>
      <c r="M62" s="9">
        <f t="shared" si="25"/>
        <v>7545.0933441581728</v>
      </c>
      <c r="N62" s="9">
        <f t="shared" si="14"/>
        <v>184.92335831475037</v>
      </c>
      <c r="O62" s="8">
        <f t="shared" si="26"/>
        <v>10676224</v>
      </c>
      <c r="P62" s="8">
        <f t="shared" si="16"/>
        <v>1.2338461538461538</v>
      </c>
      <c r="Q62" s="9">
        <f t="shared" si="28"/>
        <v>6273280</v>
      </c>
      <c r="R62" s="10">
        <f t="shared" si="27"/>
        <v>3931.2000000000003</v>
      </c>
      <c r="S62">
        <f t="shared" si="17"/>
        <v>354.92063492063488</v>
      </c>
    </row>
    <row r="63" spans="1:19" hidden="1">
      <c r="A63" s="7">
        <v>530</v>
      </c>
      <c r="B63" s="8">
        <f t="shared" si="2"/>
        <v>8819200</v>
      </c>
      <c r="C63" s="9">
        <f t="shared" si="18"/>
        <v>5732480</v>
      </c>
      <c r="D63" s="9">
        <f t="shared" si="19"/>
        <v>1422096</v>
      </c>
      <c r="E63" s="8">
        <f t="shared" si="20"/>
        <v>80593920</v>
      </c>
      <c r="F63" s="8">
        <f t="shared" si="6"/>
        <v>9.138461538461538</v>
      </c>
      <c r="G63" s="9">
        <f t="shared" si="21"/>
        <v>29015168</v>
      </c>
      <c r="H63" s="9">
        <f t="shared" si="22"/>
        <v>13686.4</v>
      </c>
      <c r="I63" s="9">
        <f t="shared" si="9"/>
        <v>103.90577507598785</v>
      </c>
      <c r="J63" s="8">
        <f t="shared" si="23"/>
        <v>12396848.152414285</v>
      </c>
      <c r="K63" s="8">
        <f t="shared" si="11"/>
        <v>1.4056658373111262</v>
      </c>
      <c r="L63" s="9">
        <f t="shared" si="24"/>
        <v>8057951.2990692854</v>
      </c>
      <c r="M63" s="9">
        <f t="shared" si="25"/>
        <v>7543.3651493464276</v>
      </c>
      <c r="N63" s="9">
        <f t="shared" si="14"/>
        <v>188.52275766117637</v>
      </c>
      <c r="O63" s="8">
        <f t="shared" si="26"/>
        <v>10880896</v>
      </c>
      <c r="P63" s="8">
        <f t="shared" si="16"/>
        <v>1.2337735849056604</v>
      </c>
      <c r="Q63" s="9">
        <f t="shared" si="28"/>
        <v>6393920</v>
      </c>
      <c r="R63" s="10">
        <f t="shared" si="27"/>
        <v>3931.2000000000003</v>
      </c>
      <c r="S63">
        <f t="shared" si="17"/>
        <v>361.74603174603175</v>
      </c>
    </row>
    <row r="64" spans="1:19" hidden="1">
      <c r="A64" s="7">
        <v>540</v>
      </c>
      <c r="B64" s="8">
        <f t="shared" si="2"/>
        <v>8985600</v>
      </c>
      <c r="C64" s="9">
        <f t="shared" si="18"/>
        <v>5840640</v>
      </c>
      <c r="D64" s="9">
        <f t="shared" si="19"/>
        <v>1448928</v>
      </c>
      <c r="E64" s="8">
        <f t="shared" si="20"/>
        <v>83496960</v>
      </c>
      <c r="F64" s="8">
        <f t="shared" si="6"/>
        <v>9.292307692307693</v>
      </c>
      <c r="G64" s="9">
        <f t="shared" si="21"/>
        <v>30011904</v>
      </c>
      <c r="H64" s="9">
        <f t="shared" si="22"/>
        <v>13894.4</v>
      </c>
      <c r="I64" s="9">
        <f t="shared" si="9"/>
        <v>104.28143712574851</v>
      </c>
      <c r="J64" s="8">
        <f t="shared" si="23"/>
        <v>12627911.317630548</v>
      </c>
      <c r="K64" s="8">
        <f t="shared" si="11"/>
        <v>1.4053498172220606</v>
      </c>
      <c r="L64" s="9">
        <f t="shared" si="24"/>
        <v>8208142.356459857</v>
      </c>
      <c r="M64" s="9">
        <f t="shared" si="25"/>
        <v>7541.6692591404662</v>
      </c>
      <c r="N64" s="9">
        <f t="shared" si="14"/>
        <v>192.1229836808219</v>
      </c>
      <c r="O64" s="8">
        <f t="shared" si="26"/>
        <v>11085568</v>
      </c>
      <c r="P64" s="8">
        <f t="shared" si="16"/>
        <v>1.2337037037037037</v>
      </c>
      <c r="Q64" s="9">
        <f t="shared" si="28"/>
        <v>6514560</v>
      </c>
      <c r="R64" s="10">
        <f t="shared" si="27"/>
        <v>3931.2000000000003</v>
      </c>
      <c r="S64">
        <f t="shared" si="17"/>
        <v>368.57142857142856</v>
      </c>
    </row>
    <row r="65" spans="1:19" hidden="1">
      <c r="A65" s="7">
        <v>550</v>
      </c>
      <c r="B65" s="8">
        <f t="shared" si="2"/>
        <v>9152000</v>
      </c>
      <c r="C65" s="9">
        <f t="shared" si="18"/>
        <v>5948800</v>
      </c>
      <c r="D65" s="9">
        <f t="shared" si="19"/>
        <v>1475760</v>
      </c>
      <c r="E65" s="8">
        <f t="shared" si="20"/>
        <v>86451200</v>
      </c>
      <c r="F65" s="8">
        <f t="shared" si="6"/>
        <v>9.4461538461538463</v>
      </c>
      <c r="G65" s="9">
        <f t="shared" si="21"/>
        <v>31025280</v>
      </c>
      <c r="H65" s="9">
        <f t="shared" si="22"/>
        <v>14102.4</v>
      </c>
      <c r="I65" s="9">
        <f t="shared" si="9"/>
        <v>104.64601769911505</v>
      </c>
      <c r="J65" s="8">
        <f t="shared" si="23"/>
        <v>12858922.382547811</v>
      </c>
      <c r="K65" s="8">
        <f t="shared" si="11"/>
        <v>1.4050395959951716</v>
      </c>
      <c r="L65" s="9">
        <f t="shared" si="24"/>
        <v>8358299.5486560771</v>
      </c>
      <c r="M65" s="9">
        <f t="shared" si="25"/>
        <v>7540.0044879484885</v>
      </c>
      <c r="N65" s="9">
        <f t="shared" si="14"/>
        <v>195.72402143245012</v>
      </c>
      <c r="O65" s="8">
        <f t="shared" si="26"/>
        <v>11290240</v>
      </c>
      <c r="P65" s="8">
        <f t="shared" si="16"/>
        <v>1.2336363636363636</v>
      </c>
      <c r="Q65" s="9">
        <f t="shared" si="28"/>
        <v>6635200</v>
      </c>
      <c r="R65" s="10">
        <f t="shared" si="27"/>
        <v>3931.2000000000003</v>
      </c>
      <c r="S65">
        <f t="shared" si="17"/>
        <v>375.39682539682536</v>
      </c>
    </row>
    <row r="66" spans="1:19" hidden="1">
      <c r="A66" s="7">
        <v>560</v>
      </c>
      <c r="B66" s="8">
        <f t="shared" si="2"/>
        <v>9318400</v>
      </c>
      <c r="C66" s="9">
        <f t="shared" si="18"/>
        <v>6056960</v>
      </c>
      <c r="D66" s="9">
        <f t="shared" si="19"/>
        <v>1502592</v>
      </c>
      <c r="E66" s="8">
        <f t="shared" si="20"/>
        <v>89456640</v>
      </c>
      <c r="F66" s="8">
        <f t="shared" si="6"/>
        <v>9.6</v>
      </c>
      <c r="G66" s="9">
        <f t="shared" si="21"/>
        <v>32055296</v>
      </c>
      <c r="H66" s="9">
        <f t="shared" si="22"/>
        <v>14310.4</v>
      </c>
      <c r="I66" s="9">
        <f t="shared" si="9"/>
        <v>105</v>
      </c>
      <c r="J66" s="8">
        <f t="shared" si="23"/>
        <v>13089882.29454961</v>
      </c>
      <c r="K66" s="8">
        <f t="shared" si="11"/>
        <v>1.4047349646451763</v>
      </c>
      <c r="L66" s="9">
        <f t="shared" si="24"/>
        <v>8508423.4914572462</v>
      </c>
      <c r="M66" s="9">
        <f t="shared" si="25"/>
        <v>7538.3697142718738</v>
      </c>
      <c r="N66" s="9">
        <f t="shared" si="14"/>
        <v>199.32585651181932</v>
      </c>
      <c r="O66" s="8">
        <f t="shared" si="26"/>
        <v>11494912</v>
      </c>
      <c r="P66" s="8">
        <f t="shared" si="16"/>
        <v>1.2335714285714285</v>
      </c>
      <c r="Q66" s="9">
        <f t="shared" si="28"/>
        <v>6755840</v>
      </c>
      <c r="R66" s="10">
        <f t="shared" si="27"/>
        <v>3931.2000000000003</v>
      </c>
      <c r="S66">
        <f t="shared" si="17"/>
        <v>382.22222222222217</v>
      </c>
    </row>
    <row r="67" spans="1:19" hidden="1">
      <c r="A67" s="7">
        <v>570</v>
      </c>
      <c r="B67" s="8">
        <f t="shared" si="2"/>
        <v>9484800</v>
      </c>
      <c r="C67" s="9">
        <f t="shared" si="18"/>
        <v>6165120</v>
      </c>
      <c r="D67" s="9">
        <f t="shared" si="19"/>
        <v>1529424</v>
      </c>
      <c r="E67" s="8">
        <f t="shared" si="20"/>
        <v>92513280</v>
      </c>
      <c r="F67" s="8">
        <f t="shared" si="6"/>
        <v>9.7538461538461547</v>
      </c>
      <c r="G67" s="9">
        <f t="shared" si="21"/>
        <v>33101952</v>
      </c>
      <c r="H67" s="9">
        <f t="shared" si="22"/>
        <v>14518.4</v>
      </c>
      <c r="I67" s="9">
        <f t="shared" si="9"/>
        <v>105.34383954154728</v>
      </c>
      <c r="J67" s="8">
        <f t="shared" si="23"/>
        <v>13320791.967178859</v>
      </c>
      <c r="K67" s="8">
        <f t="shared" si="11"/>
        <v>1.4044357252845456</v>
      </c>
      <c r="L67" s="9">
        <f t="shared" si="24"/>
        <v>8658514.7786662597</v>
      </c>
      <c r="M67" s="9">
        <f t="shared" si="25"/>
        <v>7536.7638761669859</v>
      </c>
      <c r="N67" s="9">
        <f t="shared" si="14"/>
        <v>202.92847502313256</v>
      </c>
      <c r="O67" s="8">
        <f t="shared" si="26"/>
        <v>11699584</v>
      </c>
      <c r="P67" s="8">
        <f t="shared" si="16"/>
        <v>1.2335087719298246</v>
      </c>
      <c r="Q67" s="9">
        <f t="shared" si="28"/>
        <v>6876480</v>
      </c>
      <c r="R67" s="10">
        <f t="shared" si="27"/>
        <v>3931.2000000000003</v>
      </c>
      <c r="S67">
        <f t="shared" si="17"/>
        <v>389.04761904761904</v>
      </c>
    </row>
    <row r="68" spans="1:19" hidden="1">
      <c r="A68" s="7">
        <v>580</v>
      </c>
      <c r="B68" s="8">
        <f t="shared" si="2"/>
        <v>9651200</v>
      </c>
      <c r="C68" s="9">
        <f t="shared" si="18"/>
        <v>6273280</v>
      </c>
      <c r="D68" s="9">
        <f t="shared" si="19"/>
        <v>1556256</v>
      </c>
      <c r="E68" s="8">
        <f t="shared" si="20"/>
        <v>95621120</v>
      </c>
      <c r="F68" s="8">
        <f t="shared" si="6"/>
        <v>9.907692307692308</v>
      </c>
      <c r="G68" s="9">
        <f t="shared" si="21"/>
        <v>34165248</v>
      </c>
      <c r="H68" s="9">
        <f t="shared" si="22"/>
        <v>14726.4</v>
      </c>
      <c r="I68" s="9">
        <f t="shared" si="9"/>
        <v>105.67796610169492</v>
      </c>
      <c r="J68" s="8">
        <f t="shared" si="23"/>
        <v>13551652.281919312</v>
      </c>
      <c r="K68" s="8">
        <f t="shared" si="11"/>
        <v>1.4041416903513875</v>
      </c>
      <c r="L68" s="9">
        <f t="shared" si="24"/>
        <v>8808573.9832475521</v>
      </c>
      <c r="M68" s="9">
        <f t="shared" si="25"/>
        <v>7535.1859671016855</v>
      </c>
      <c r="N68" s="9">
        <f t="shared" si="14"/>
        <v>206.53186355247902</v>
      </c>
      <c r="O68" s="8">
        <f t="shared" si="26"/>
        <v>11904256</v>
      </c>
      <c r="P68" s="8">
        <f t="shared" si="16"/>
        <v>1.2334482758620691</v>
      </c>
      <c r="Q68" s="9">
        <f t="shared" si="28"/>
        <v>6997120</v>
      </c>
      <c r="R68" s="10">
        <f t="shared" si="27"/>
        <v>3931.2000000000003</v>
      </c>
      <c r="S68">
        <f t="shared" si="17"/>
        <v>395.87301587301585</v>
      </c>
    </row>
    <row r="69" spans="1:19" hidden="1">
      <c r="A69" s="7">
        <v>590</v>
      </c>
      <c r="B69" s="8">
        <f t="shared" si="2"/>
        <v>9817600</v>
      </c>
      <c r="C69" s="9">
        <f t="shared" si="18"/>
        <v>6381440</v>
      </c>
      <c r="D69" s="9">
        <f t="shared" si="19"/>
        <v>1583088</v>
      </c>
      <c r="E69" s="8">
        <f t="shared" si="20"/>
        <v>98780160</v>
      </c>
      <c r="F69" s="8">
        <f t="shared" si="6"/>
        <v>10.061538461538461</v>
      </c>
      <c r="G69" s="9">
        <f t="shared" si="21"/>
        <v>35245184</v>
      </c>
      <c r="H69" s="9">
        <f t="shared" si="22"/>
        <v>14934.4</v>
      </c>
      <c r="I69" s="9">
        <f t="shared" si="9"/>
        <v>106.00278551532034</v>
      </c>
      <c r="J69" s="8">
        <f t="shared" si="23"/>
        <v>13782464.089854129</v>
      </c>
      <c r="K69" s="8">
        <f t="shared" si="11"/>
        <v>1.4038526819033297</v>
      </c>
      <c r="L69" s="9">
        <f t="shared" si="24"/>
        <v>8958601.6584051829</v>
      </c>
      <c r="M69" s="9">
        <f t="shared" si="25"/>
        <v>7533.6350321660284</v>
      </c>
      <c r="N69" s="9">
        <f t="shared" si="14"/>
        <v>210.13600914309748</v>
      </c>
      <c r="O69" s="8">
        <f t="shared" si="26"/>
        <v>12108928</v>
      </c>
      <c r="P69" s="8">
        <f t="shared" si="16"/>
        <v>1.2333898305084745</v>
      </c>
      <c r="Q69" s="9">
        <f t="shared" si="28"/>
        <v>7117760</v>
      </c>
      <c r="R69" s="10">
        <f t="shared" si="27"/>
        <v>3931.2000000000003</v>
      </c>
      <c r="S69">
        <f t="shared" si="17"/>
        <v>402.69841269841265</v>
      </c>
    </row>
    <row r="70" spans="1:19" hidden="1">
      <c r="A70" s="7">
        <v>600</v>
      </c>
      <c r="B70" s="8">
        <f t="shared" ref="B70:B128" si="29">A70*130*128</f>
        <v>9984000</v>
      </c>
      <c r="C70" s="9">
        <f t="shared" si="18"/>
        <v>6489600</v>
      </c>
      <c r="D70" s="9">
        <f t="shared" si="19"/>
        <v>1609920</v>
      </c>
      <c r="E70" s="8">
        <f t="shared" si="20"/>
        <v>101990400</v>
      </c>
      <c r="F70" s="8">
        <f t="shared" ref="F70:F128" si="30">E70/B70</f>
        <v>10.215384615384615</v>
      </c>
      <c r="G70" s="9">
        <f t="shared" si="21"/>
        <v>36341760</v>
      </c>
      <c r="H70" s="9">
        <f t="shared" si="22"/>
        <v>15142.4</v>
      </c>
      <c r="I70" s="9">
        <f t="shared" ref="I70:I128" si="31">D70/H70</f>
        <v>106.31868131868133</v>
      </c>
      <c r="J70" s="8">
        <f t="shared" si="23"/>
        <v>14013228.213211982</v>
      </c>
      <c r="K70" s="8">
        <f t="shared" ref="K70:K128" si="32">J70/B70</f>
        <v>1.4035685309707513</v>
      </c>
      <c r="L70" s="9">
        <f t="shared" si="24"/>
        <v>9108598.338587787</v>
      </c>
      <c r="M70" s="9">
        <f t="shared" si="25"/>
        <v>7532.1101646014395</v>
      </c>
      <c r="N70" s="9">
        <f t="shared" ref="N70:N128" si="33">D70/M70</f>
        <v>213.74089927230753</v>
      </c>
      <c r="O70" s="8">
        <f t="shared" si="26"/>
        <v>12313600</v>
      </c>
      <c r="P70" s="8">
        <f t="shared" ref="P70:P128" si="34">O70/B70</f>
        <v>1.2333333333333334</v>
      </c>
      <c r="Q70" s="9">
        <f t="shared" si="28"/>
        <v>7238400</v>
      </c>
      <c r="R70" s="10">
        <f t="shared" ref="R70:R128" si="35">128*(1.3/8)*129+2*128*(0.3/8)*130</f>
        <v>3931.2000000000003</v>
      </c>
      <c r="S70">
        <f t="shared" ref="S70:S128" si="36">D70/R70</f>
        <v>409.52380952380952</v>
      </c>
    </row>
    <row r="71" spans="1:19" hidden="1">
      <c r="A71" s="7">
        <v>610</v>
      </c>
      <c r="B71" s="8">
        <f t="shared" si="29"/>
        <v>10150400</v>
      </c>
      <c r="C71" s="9">
        <f t="shared" si="18"/>
        <v>6597760</v>
      </c>
      <c r="D71" s="9">
        <f t="shared" si="19"/>
        <v>1636752</v>
      </c>
      <c r="E71" s="8">
        <f t="shared" si="20"/>
        <v>105251840</v>
      </c>
      <c r="F71" s="8">
        <f t="shared" si="30"/>
        <v>10.36923076923077</v>
      </c>
      <c r="G71" s="9">
        <f t="shared" si="21"/>
        <v>37454976</v>
      </c>
      <c r="H71" s="9">
        <f t="shared" si="22"/>
        <v>15350.4</v>
      </c>
      <c r="I71" s="9">
        <f t="shared" si="31"/>
        <v>106.6260162601626</v>
      </c>
      <c r="J71" s="8">
        <f t="shared" si="23"/>
        <v>14243945.446810044</v>
      </c>
      <c r="K71" s="8">
        <f t="shared" si="32"/>
        <v>1.4032890769634738</v>
      </c>
      <c r="L71" s="9">
        <f t="shared" si="24"/>
        <v>9258564.5404265299</v>
      </c>
      <c r="M71" s="9">
        <f t="shared" si="25"/>
        <v>7530.6105026167861</v>
      </c>
      <c r="N71" s="9">
        <f t="shared" si="33"/>
        <v>217.3465218299699</v>
      </c>
      <c r="O71" s="8">
        <f t="shared" si="26"/>
        <v>12518272</v>
      </c>
      <c r="P71" s="8">
        <f t="shared" si="34"/>
        <v>1.2332786885245901</v>
      </c>
      <c r="Q71" s="9">
        <f t="shared" si="28"/>
        <v>7359040</v>
      </c>
      <c r="R71" s="10">
        <f t="shared" si="35"/>
        <v>3931.2000000000003</v>
      </c>
      <c r="S71">
        <f t="shared" si="36"/>
        <v>416.34920634920633</v>
      </c>
    </row>
    <row r="72" spans="1:19" hidden="1">
      <c r="A72" s="7">
        <v>620</v>
      </c>
      <c r="B72" s="8">
        <f t="shared" si="29"/>
        <v>10316800</v>
      </c>
      <c r="C72" s="9">
        <f t="shared" si="18"/>
        <v>6705920</v>
      </c>
      <c r="D72" s="9">
        <f t="shared" si="19"/>
        <v>1663584</v>
      </c>
      <c r="E72" s="8">
        <f t="shared" si="20"/>
        <v>108564480</v>
      </c>
      <c r="F72" s="8">
        <f t="shared" si="30"/>
        <v>10.523076923076923</v>
      </c>
      <c r="G72" s="9">
        <f t="shared" si="21"/>
        <v>38584832</v>
      </c>
      <c r="H72" s="9">
        <f t="shared" si="22"/>
        <v>15558.4</v>
      </c>
      <c r="I72" s="9">
        <f t="shared" si="31"/>
        <v>106.92513368983957</v>
      </c>
      <c r="J72" s="8">
        <f t="shared" si="23"/>
        <v>14474616.559402345</v>
      </c>
      <c r="K72" s="8">
        <f t="shared" si="32"/>
        <v>1.4030141671256926</v>
      </c>
      <c r="L72" s="9">
        <f t="shared" si="24"/>
        <v>9408500.7636115253</v>
      </c>
      <c r="M72" s="9">
        <f t="shared" si="25"/>
        <v>7529.1352264633169</v>
      </c>
      <c r="N72" s="9">
        <f t="shared" si="33"/>
        <v>220.95286509835211</v>
      </c>
      <c r="O72" s="8">
        <f t="shared" si="26"/>
        <v>12722944</v>
      </c>
      <c r="P72" s="8">
        <f t="shared" si="34"/>
        <v>1.2332258064516128</v>
      </c>
      <c r="Q72" s="9">
        <f t="shared" si="28"/>
        <v>7479680</v>
      </c>
      <c r="R72" s="10">
        <f t="shared" si="35"/>
        <v>3931.2000000000003</v>
      </c>
      <c r="S72">
        <f t="shared" si="36"/>
        <v>423.17460317460313</v>
      </c>
    </row>
    <row r="73" spans="1:19" hidden="1">
      <c r="A73" s="7">
        <v>630</v>
      </c>
      <c r="B73" s="8">
        <f t="shared" si="29"/>
        <v>10483200</v>
      </c>
      <c r="C73" s="9">
        <f t="shared" ref="C73:C111" si="37">2*A73*128*(1.3/8)*2*130</f>
        <v>6814080</v>
      </c>
      <c r="D73" s="9">
        <f t="shared" ref="D73:D111" si="38">A73*128*(1.3/8)*129</f>
        <v>1690416</v>
      </c>
      <c r="E73" s="8">
        <f t="shared" ref="E73:E111" si="39">A73*(128+2*A73)*128</f>
        <v>111928320</v>
      </c>
      <c r="F73" s="8">
        <f t="shared" si="30"/>
        <v>10.676923076923076</v>
      </c>
      <c r="G73" s="9">
        <f t="shared" ref="G73:G111" si="40">2*A73*128*(1.3/8)*2*(128+A73)</f>
        <v>39731328</v>
      </c>
      <c r="H73" s="9">
        <f t="shared" ref="H73:H111" si="41">128*(1.3/8)*(128+A73)</f>
        <v>15766.4</v>
      </c>
      <c r="I73" s="9">
        <f t="shared" si="31"/>
        <v>107.21635883905013</v>
      </c>
      <c r="J73" s="8">
        <f t="shared" ref="J73:J111" si="42">1.5*A73*130*(129-LOG(A73,2))</f>
        <v>14705242.294941124</v>
      </c>
      <c r="K73" s="8">
        <f t="shared" si="32"/>
        <v>1.4027436560345241</v>
      </c>
      <c r="L73" s="9">
        <f t="shared" ref="L73:L111" si="43">2*1.5*A73*(129-LOG(A73,2))*(1.3/8)*2*130</f>
        <v>9558407.4917117301</v>
      </c>
      <c r="M73" s="9">
        <f t="shared" ref="M73:M111" si="44">3*(129-LOG(A73,2))*(1.3/8)*129</f>
        <v>7527.6835557436698</v>
      </c>
      <c r="N73" s="9">
        <f t="shared" si="33"/>
        <v>224.55991773328489</v>
      </c>
      <c r="O73" s="8">
        <f t="shared" ref="O73:O111" si="45">(1.23*A73+2)*130*128</f>
        <v>12927616</v>
      </c>
      <c r="P73" s="8">
        <f t="shared" si="34"/>
        <v>1.2331746031746031</v>
      </c>
      <c r="Q73" s="9">
        <f t="shared" si="28"/>
        <v>7600320</v>
      </c>
      <c r="R73" s="10">
        <f t="shared" si="35"/>
        <v>3931.2000000000003</v>
      </c>
      <c r="S73">
        <f t="shared" si="36"/>
        <v>429.99999999999994</v>
      </c>
    </row>
    <row r="74" spans="1:19" hidden="1">
      <c r="A74" s="7">
        <v>640</v>
      </c>
      <c r="B74" s="8">
        <f t="shared" si="29"/>
        <v>10649600</v>
      </c>
      <c r="C74" s="9">
        <f t="shared" si="37"/>
        <v>6922240</v>
      </c>
      <c r="D74" s="9">
        <f t="shared" si="38"/>
        <v>1717248</v>
      </c>
      <c r="E74" s="8">
        <f t="shared" si="39"/>
        <v>115343360</v>
      </c>
      <c r="F74" s="8">
        <f t="shared" si="30"/>
        <v>10.830769230769231</v>
      </c>
      <c r="G74" s="9">
        <f t="shared" si="40"/>
        <v>40894464</v>
      </c>
      <c r="H74" s="9">
        <f t="shared" si="41"/>
        <v>15974.400000000001</v>
      </c>
      <c r="I74" s="9">
        <f t="shared" si="31"/>
        <v>107.49999999999999</v>
      </c>
      <c r="J74" s="8">
        <f t="shared" si="42"/>
        <v>14935823.373758057</v>
      </c>
      <c r="K74" s="8">
        <f t="shared" si="32"/>
        <v>1.4024774051380386</v>
      </c>
      <c r="L74" s="9">
        <f t="shared" si="43"/>
        <v>9708285.1929427367</v>
      </c>
      <c r="M74" s="9">
        <f t="shared" si="44"/>
        <v>7526.254746932771</v>
      </c>
      <c r="N74" s="9">
        <f t="shared" si="33"/>
        <v>228.16766874650935</v>
      </c>
      <c r="O74" s="8">
        <f t="shared" si="45"/>
        <v>13132288</v>
      </c>
      <c r="P74" s="8">
        <f t="shared" si="34"/>
        <v>1.233125</v>
      </c>
      <c r="Q74" s="9">
        <f t="shared" si="28"/>
        <v>7720960</v>
      </c>
      <c r="R74" s="10">
        <f t="shared" si="35"/>
        <v>3931.2000000000003</v>
      </c>
      <c r="S74">
        <f t="shared" si="36"/>
        <v>436.82539682539681</v>
      </c>
    </row>
    <row r="75" spans="1:19" hidden="1">
      <c r="A75" s="7">
        <v>650</v>
      </c>
      <c r="B75" s="8">
        <f t="shared" si="29"/>
        <v>10816000</v>
      </c>
      <c r="C75" s="9">
        <f t="shared" si="37"/>
        <v>7030400</v>
      </c>
      <c r="D75" s="9">
        <f t="shared" si="38"/>
        <v>1744080</v>
      </c>
      <c r="E75" s="8">
        <f t="shared" si="39"/>
        <v>118809600</v>
      </c>
      <c r="F75" s="8">
        <f t="shared" si="30"/>
        <v>10.984615384615385</v>
      </c>
      <c r="G75" s="9">
        <f t="shared" si="40"/>
        <v>42074240</v>
      </c>
      <c r="H75" s="9">
        <f t="shared" si="41"/>
        <v>16182.400000000001</v>
      </c>
      <c r="I75" s="9">
        <f t="shared" si="31"/>
        <v>107.77634961439588</v>
      </c>
      <c r="J75" s="8">
        <f t="shared" si="42"/>
        <v>15166360.493671671</v>
      </c>
      <c r="K75" s="8">
        <f t="shared" si="32"/>
        <v>1.4022152823291116</v>
      </c>
      <c r="L75" s="9">
        <f t="shared" si="43"/>
        <v>9858134.3208865859</v>
      </c>
      <c r="M75" s="9">
        <f t="shared" si="44"/>
        <v>7524.8480910909439</v>
      </c>
      <c r="N75" s="9">
        <f t="shared" si="33"/>
        <v>231.77610748912079</v>
      </c>
      <c r="O75" s="8">
        <f t="shared" si="45"/>
        <v>13336960</v>
      </c>
      <c r="P75" s="8">
        <f t="shared" si="34"/>
        <v>1.2330769230769232</v>
      </c>
      <c r="Q75" s="9">
        <f t="shared" si="28"/>
        <v>7841600</v>
      </c>
      <c r="R75" s="10">
        <f t="shared" si="35"/>
        <v>3931.2000000000003</v>
      </c>
      <c r="S75">
        <f t="shared" si="36"/>
        <v>443.65079365079362</v>
      </c>
    </row>
    <row r="76" spans="1:19" hidden="1">
      <c r="A76" s="7">
        <v>660</v>
      </c>
      <c r="B76" s="8">
        <f t="shared" si="29"/>
        <v>10982400</v>
      </c>
      <c r="C76" s="9">
        <f t="shared" si="37"/>
        <v>7138560</v>
      </c>
      <c r="D76" s="9">
        <f t="shared" si="38"/>
        <v>1770912</v>
      </c>
      <c r="E76" s="8">
        <f t="shared" si="39"/>
        <v>122327040</v>
      </c>
      <c r="F76" s="8">
        <f t="shared" si="30"/>
        <v>11.138461538461538</v>
      </c>
      <c r="G76" s="9">
        <f t="shared" si="40"/>
        <v>43270656</v>
      </c>
      <c r="H76" s="9">
        <f t="shared" si="41"/>
        <v>16390.400000000001</v>
      </c>
      <c r="I76" s="9">
        <f t="shared" si="31"/>
        <v>108.04568527918781</v>
      </c>
      <c r="J76" s="8">
        <f t="shared" si="42"/>
        <v>15396854.331026563</v>
      </c>
      <c r="K76" s="8">
        <f t="shared" si="32"/>
        <v>1.4019571615518069</v>
      </c>
      <c r="L76" s="9">
        <f t="shared" si="43"/>
        <v>10007955.315167267</v>
      </c>
      <c r="M76" s="9">
        <f t="shared" si="44"/>
        <v>7523.462911751617</v>
      </c>
      <c r="N76" s="9">
        <f t="shared" si="33"/>
        <v>235.38522363602578</v>
      </c>
      <c r="O76" s="8">
        <f t="shared" si="45"/>
        <v>13541632</v>
      </c>
      <c r="P76" s="8">
        <f t="shared" si="34"/>
        <v>1.2330303030303029</v>
      </c>
      <c r="Q76" s="9">
        <f t="shared" si="28"/>
        <v>7962240</v>
      </c>
      <c r="R76" s="10">
        <f t="shared" si="35"/>
        <v>3931.2000000000003</v>
      </c>
      <c r="S76">
        <f t="shared" si="36"/>
        <v>450.47619047619042</v>
      </c>
    </row>
    <row r="77" spans="1:19" hidden="1">
      <c r="A77" s="7">
        <v>670</v>
      </c>
      <c r="B77" s="8">
        <f t="shared" si="29"/>
        <v>11148800</v>
      </c>
      <c r="C77" s="9">
        <f t="shared" si="37"/>
        <v>7246720</v>
      </c>
      <c r="D77" s="9">
        <f t="shared" si="38"/>
        <v>1797744</v>
      </c>
      <c r="E77" s="8">
        <f t="shared" si="39"/>
        <v>125895680</v>
      </c>
      <c r="F77" s="8">
        <f t="shared" si="30"/>
        <v>11.292307692307693</v>
      </c>
      <c r="G77" s="9">
        <f t="shared" si="40"/>
        <v>44483712</v>
      </c>
      <c r="H77" s="9">
        <f t="shared" si="41"/>
        <v>16598.400000000001</v>
      </c>
      <c r="I77" s="9">
        <f t="shared" si="31"/>
        <v>108.30827067669172</v>
      </c>
      <c r="J77" s="8">
        <f t="shared" si="42"/>
        <v>15627305.541669657</v>
      </c>
      <c r="K77" s="8">
        <f t="shared" si="32"/>
        <v>1.4017029224373616</v>
      </c>
      <c r="L77" s="9">
        <f t="shared" si="43"/>
        <v>10157748.602085276</v>
      </c>
      <c r="M77" s="9">
        <f t="shared" si="44"/>
        <v>7522.0985629678571</v>
      </c>
      <c r="N77" s="9">
        <f t="shared" si="33"/>
        <v>238.99500717133611</v>
      </c>
      <c r="O77" s="8">
        <f t="shared" si="45"/>
        <v>13746304</v>
      </c>
      <c r="P77" s="8">
        <f t="shared" si="34"/>
        <v>1.2329850746268656</v>
      </c>
      <c r="Q77" s="9">
        <f t="shared" si="28"/>
        <v>8082880</v>
      </c>
      <c r="R77" s="10">
        <f t="shared" si="35"/>
        <v>3931.2000000000003</v>
      </c>
      <c r="S77">
        <f t="shared" si="36"/>
        <v>457.30158730158729</v>
      </c>
    </row>
    <row r="78" spans="1:19" hidden="1">
      <c r="A78" s="7">
        <v>680</v>
      </c>
      <c r="B78" s="8">
        <f t="shared" si="29"/>
        <v>11315200</v>
      </c>
      <c r="C78" s="9">
        <f t="shared" si="37"/>
        <v>7354880</v>
      </c>
      <c r="D78" s="9">
        <f t="shared" si="38"/>
        <v>1824576</v>
      </c>
      <c r="E78" s="8">
        <f t="shared" si="39"/>
        <v>129515520</v>
      </c>
      <c r="F78" s="8">
        <f t="shared" si="30"/>
        <v>11.446153846153846</v>
      </c>
      <c r="G78" s="9">
        <f t="shared" si="40"/>
        <v>45713408</v>
      </c>
      <c r="H78" s="9">
        <f t="shared" si="41"/>
        <v>16806.400000000001</v>
      </c>
      <c r="I78" s="9">
        <f t="shared" si="31"/>
        <v>108.56435643564356</v>
      </c>
      <c r="J78" s="8">
        <f t="shared" si="42"/>
        <v>15857714.761868142</v>
      </c>
      <c r="K78" s="8">
        <f t="shared" si="32"/>
        <v>1.4014524499671364</v>
      </c>
      <c r="L78" s="9">
        <f t="shared" si="43"/>
        <v>10307514.595214292</v>
      </c>
      <c r="M78" s="9">
        <f t="shared" si="44"/>
        <v>7520.7544275036407</v>
      </c>
      <c r="N78" s="9">
        <f t="shared" si="33"/>
        <v>242.60544837462939</v>
      </c>
      <c r="O78" s="8">
        <f t="shared" si="45"/>
        <v>13950976</v>
      </c>
      <c r="P78" s="8">
        <f t="shared" si="34"/>
        <v>1.2329411764705882</v>
      </c>
      <c r="Q78" s="9">
        <f t="shared" si="28"/>
        <v>8203520</v>
      </c>
      <c r="R78" s="10">
        <f t="shared" si="35"/>
        <v>3931.2000000000003</v>
      </c>
      <c r="S78">
        <f t="shared" si="36"/>
        <v>464.1269841269841</v>
      </c>
    </row>
    <row r="79" spans="1:19" hidden="1">
      <c r="A79" s="7">
        <v>690</v>
      </c>
      <c r="B79" s="8">
        <f t="shared" si="29"/>
        <v>11481600</v>
      </c>
      <c r="C79" s="9">
        <f t="shared" si="37"/>
        <v>7463040</v>
      </c>
      <c r="D79" s="9">
        <f t="shared" si="38"/>
        <v>1851408</v>
      </c>
      <c r="E79" s="8">
        <f t="shared" si="39"/>
        <v>133186560</v>
      </c>
      <c r="F79" s="8">
        <f t="shared" si="30"/>
        <v>11.6</v>
      </c>
      <c r="G79" s="9">
        <f t="shared" si="40"/>
        <v>46959744</v>
      </c>
      <c r="H79" s="9">
        <f t="shared" si="41"/>
        <v>17014.400000000001</v>
      </c>
      <c r="I79" s="9">
        <f t="shared" si="31"/>
        <v>108.81418092909534</v>
      </c>
      <c r="J79" s="8">
        <f t="shared" si="42"/>
        <v>16088082.609173404</v>
      </c>
      <c r="K79" s="8">
        <f t="shared" si="32"/>
        <v>1.4012056341601697</v>
      </c>
      <c r="L79" s="9">
        <f t="shared" si="43"/>
        <v>10457253.695962714</v>
      </c>
      <c r="M79" s="9">
        <f t="shared" si="44"/>
        <v>7519.4299151571349</v>
      </c>
      <c r="N79" s="9">
        <f t="shared" si="33"/>
        <v>246.21653780801424</v>
      </c>
      <c r="O79" s="8">
        <f t="shared" si="45"/>
        <v>14155647.999999998</v>
      </c>
      <c r="P79" s="8">
        <f t="shared" si="34"/>
        <v>1.2328985507246375</v>
      </c>
      <c r="Q79" s="9">
        <f t="shared" si="28"/>
        <v>8324160</v>
      </c>
      <c r="R79" s="10">
        <f t="shared" si="35"/>
        <v>3931.2000000000003</v>
      </c>
      <c r="S79">
        <f t="shared" si="36"/>
        <v>470.95238095238091</v>
      </c>
    </row>
    <row r="80" spans="1:19" hidden="1">
      <c r="A80" s="7">
        <v>700</v>
      </c>
      <c r="B80" s="8">
        <f t="shared" si="29"/>
        <v>11648000</v>
      </c>
      <c r="C80" s="9">
        <f t="shared" si="37"/>
        <v>7571200</v>
      </c>
      <c r="D80" s="9">
        <f t="shared" si="38"/>
        <v>1878240</v>
      </c>
      <c r="E80" s="8">
        <f t="shared" si="39"/>
        <v>136908800</v>
      </c>
      <c r="F80" s="8">
        <f t="shared" si="30"/>
        <v>11.753846153846155</v>
      </c>
      <c r="G80" s="9">
        <f t="shared" si="40"/>
        <v>48222720</v>
      </c>
      <c r="H80" s="9">
        <f t="shared" si="41"/>
        <v>17222.400000000001</v>
      </c>
      <c r="I80" s="9">
        <f t="shared" si="31"/>
        <v>109.05797101449275</v>
      </c>
      <c r="J80" s="8">
        <f t="shared" si="42"/>
        <v>16318409.683234887</v>
      </c>
      <c r="K80" s="8">
        <f t="shared" si="32"/>
        <v>1.400962369783215</v>
      </c>
      <c r="L80" s="9">
        <f t="shared" si="43"/>
        <v>10606966.294102676</v>
      </c>
      <c r="M80" s="9">
        <f t="shared" si="44"/>
        <v>7518.1244612046448</v>
      </c>
      <c r="N80" s="9">
        <f t="shared" si="33"/>
        <v>249.82826630394007</v>
      </c>
      <c r="O80" s="8">
        <f t="shared" si="45"/>
        <v>14360320</v>
      </c>
      <c r="P80" s="8">
        <f t="shared" si="34"/>
        <v>1.2328571428571429</v>
      </c>
      <c r="Q80" s="9">
        <f t="shared" si="28"/>
        <v>8444800</v>
      </c>
      <c r="R80" s="10">
        <f t="shared" si="35"/>
        <v>3931.2000000000003</v>
      </c>
      <c r="S80">
        <f t="shared" si="36"/>
        <v>477.77777777777777</v>
      </c>
    </row>
    <row r="81" spans="1:19" hidden="1">
      <c r="A81" s="7">
        <v>710</v>
      </c>
      <c r="B81" s="8">
        <f t="shared" si="29"/>
        <v>11814400</v>
      </c>
      <c r="C81" s="9">
        <f t="shared" si="37"/>
        <v>7679360</v>
      </c>
      <c r="D81" s="9">
        <f t="shared" si="38"/>
        <v>1905072</v>
      </c>
      <c r="E81" s="8">
        <f t="shared" si="39"/>
        <v>140682240</v>
      </c>
      <c r="F81" s="8">
        <f t="shared" si="30"/>
        <v>11.907692307692308</v>
      </c>
      <c r="G81" s="9">
        <f t="shared" si="40"/>
        <v>49502336</v>
      </c>
      <c r="H81" s="9">
        <f t="shared" si="41"/>
        <v>17430.400000000001</v>
      </c>
      <c r="I81" s="9">
        <f t="shared" si="31"/>
        <v>109.29594272076372</v>
      </c>
      <c r="J81" s="8">
        <f t="shared" si="42"/>
        <v>16548696.566567421</v>
      </c>
      <c r="K81" s="8">
        <f t="shared" si="32"/>
        <v>1.4007225560813432</v>
      </c>
      <c r="L81" s="9">
        <f t="shared" si="43"/>
        <v>10756652.768268824</v>
      </c>
      <c r="M81" s="9">
        <f t="shared" si="44"/>
        <v>7516.8375249549208</v>
      </c>
      <c r="N81" s="9">
        <f t="shared" si="33"/>
        <v>253.44062495370017</v>
      </c>
      <c r="O81" s="8">
        <f t="shared" si="45"/>
        <v>14564992</v>
      </c>
      <c r="P81" s="8">
        <f t="shared" si="34"/>
        <v>1.2328169014084507</v>
      </c>
      <c r="Q81" s="9">
        <f t="shared" ref="Q81:Q111" si="46">2*A81*128*(1.3/8)*2*130+2*A81*128*(0.3/8)*130</f>
        <v>8565440</v>
      </c>
      <c r="R81" s="10">
        <f t="shared" si="35"/>
        <v>3931.2000000000003</v>
      </c>
      <c r="S81">
        <f t="shared" si="36"/>
        <v>484.60317460317458</v>
      </c>
    </row>
    <row r="82" spans="1:19" hidden="1">
      <c r="A82" s="7">
        <v>720</v>
      </c>
      <c r="B82" s="8">
        <f t="shared" si="29"/>
        <v>11980800</v>
      </c>
      <c r="C82" s="9">
        <f t="shared" si="37"/>
        <v>7787520</v>
      </c>
      <c r="D82" s="9">
        <f t="shared" si="38"/>
        <v>1931904</v>
      </c>
      <c r="E82" s="8">
        <f t="shared" si="39"/>
        <v>144506880</v>
      </c>
      <c r="F82" s="8">
        <f t="shared" si="30"/>
        <v>12.061538461538461</v>
      </c>
      <c r="G82" s="9">
        <f t="shared" si="40"/>
        <v>50798592</v>
      </c>
      <c r="H82" s="9">
        <f t="shared" si="41"/>
        <v>17638.400000000001</v>
      </c>
      <c r="I82" s="9">
        <f t="shared" si="31"/>
        <v>109.52830188679245</v>
      </c>
      <c r="J82" s="8">
        <f t="shared" si="42"/>
        <v>16778943.825275313</v>
      </c>
      <c r="K82" s="8">
        <f t="shared" si="32"/>
        <v>1.4004860965273866</v>
      </c>
      <c r="L82" s="9">
        <f t="shared" si="43"/>
        <v>10906313.486428954</v>
      </c>
      <c r="M82" s="9">
        <f t="shared" si="44"/>
        <v>7515.5685884045679</v>
      </c>
      <c r="N82" s="9">
        <f t="shared" si="33"/>
        <v>257.05360509657879</v>
      </c>
      <c r="O82" s="8">
        <f t="shared" si="45"/>
        <v>14769664</v>
      </c>
      <c r="P82" s="8">
        <f t="shared" si="34"/>
        <v>1.2327777777777778</v>
      </c>
      <c r="Q82" s="9">
        <f t="shared" si="46"/>
        <v>8686080</v>
      </c>
      <c r="R82" s="10">
        <f t="shared" si="35"/>
        <v>3931.2000000000003</v>
      </c>
      <c r="S82">
        <f t="shared" si="36"/>
        <v>491.42857142857139</v>
      </c>
    </row>
    <row r="83" spans="1:19" hidden="1">
      <c r="A83" s="7">
        <v>730</v>
      </c>
      <c r="B83" s="8">
        <f t="shared" si="29"/>
        <v>12147200</v>
      </c>
      <c r="C83" s="9">
        <f t="shared" si="37"/>
        <v>7895680</v>
      </c>
      <c r="D83" s="9">
        <f t="shared" si="38"/>
        <v>1958736</v>
      </c>
      <c r="E83" s="8">
        <f t="shared" si="39"/>
        <v>148382720</v>
      </c>
      <c r="F83" s="8">
        <f t="shared" si="30"/>
        <v>12.215384615384615</v>
      </c>
      <c r="G83" s="9">
        <f t="shared" si="40"/>
        <v>52111488</v>
      </c>
      <c r="H83" s="9">
        <f t="shared" si="41"/>
        <v>17846.400000000001</v>
      </c>
      <c r="I83" s="9">
        <f t="shared" si="31"/>
        <v>109.75524475524475</v>
      </c>
      <c r="J83" s="8">
        <f t="shared" si="42"/>
        <v>17009152.009736214</v>
      </c>
      <c r="K83" s="8">
        <f t="shared" si="32"/>
        <v>1.4002528985886635</v>
      </c>
      <c r="L83" s="9">
        <f t="shared" si="43"/>
        <v>11055948.806328539</v>
      </c>
      <c r="M83" s="9">
        <f t="shared" si="44"/>
        <v>7514.3171549862045</v>
      </c>
      <c r="N83" s="9">
        <f t="shared" si="33"/>
        <v>260.66719830959755</v>
      </c>
      <c r="O83" s="8">
        <f t="shared" si="45"/>
        <v>14974336</v>
      </c>
      <c r="P83" s="8">
        <f t="shared" si="34"/>
        <v>1.2327397260273973</v>
      </c>
      <c r="Q83" s="9">
        <f t="shared" si="46"/>
        <v>8806720</v>
      </c>
      <c r="R83" s="10">
        <f t="shared" si="35"/>
        <v>3931.2000000000003</v>
      </c>
      <c r="S83">
        <f t="shared" si="36"/>
        <v>498.2539682539682</v>
      </c>
    </row>
    <row r="84" spans="1:19" hidden="1">
      <c r="A84" s="7">
        <v>740</v>
      </c>
      <c r="B84" s="8">
        <f t="shared" si="29"/>
        <v>12313600</v>
      </c>
      <c r="C84" s="9">
        <f t="shared" si="37"/>
        <v>8003840</v>
      </c>
      <c r="D84" s="9">
        <f t="shared" si="38"/>
        <v>1985568</v>
      </c>
      <c r="E84" s="8">
        <f t="shared" si="39"/>
        <v>152309760</v>
      </c>
      <c r="F84" s="8">
        <f t="shared" si="30"/>
        <v>12.36923076923077</v>
      </c>
      <c r="G84" s="9">
        <f t="shared" si="40"/>
        <v>53441024</v>
      </c>
      <c r="H84" s="9">
        <f t="shared" si="41"/>
        <v>18054.400000000001</v>
      </c>
      <c r="I84" s="9">
        <f t="shared" si="31"/>
        <v>109.97695852534561</v>
      </c>
      <c r="J84" s="8">
        <f t="shared" si="42"/>
        <v>17239321.655247495</v>
      </c>
      <c r="K84" s="8">
        <f t="shared" si="32"/>
        <v>1.4000228735095743</v>
      </c>
      <c r="L84" s="9">
        <f t="shared" si="43"/>
        <v>11205559.075910874</v>
      </c>
      <c r="M84" s="9">
        <f t="shared" si="44"/>
        <v>7513.08274840178</v>
      </c>
      <c r="N84" s="9">
        <f t="shared" si="33"/>
        <v>264.28139639782086</v>
      </c>
      <c r="O84" s="8">
        <f t="shared" si="45"/>
        <v>15179007.999999998</v>
      </c>
      <c r="P84" s="8">
        <f t="shared" si="34"/>
        <v>1.2327027027027027</v>
      </c>
      <c r="Q84" s="9">
        <f t="shared" si="46"/>
        <v>8927360</v>
      </c>
      <c r="R84" s="10">
        <f t="shared" si="35"/>
        <v>3931.2000000000003</v>
      </c>
      <c r="S84">
        <f t="shared" si="36"/>
        <v>505.07936507936506</v>
      </c>
    </row>
    <row r="85" spans="1:19" hidden="1">
      <c r="A85" s="7">
        <v>750</v>
      </c>
      <c r="B85" s="8">
        <f t="shared" si="29"/>
        <v>12480000</v>
      </c>
      <c r="C85" s="9">
        <f t="shared" si="37"/>
        <v>8112000</v>
      </c>
      <c r="D85" s="9">
        <f t="shared" si="38"/>
        <v>2012400</v>
      </c>
      <c r="E85" s="8">
        <f t="shared" si="39"/>
        <v>156288000</v>
      </c>
      <c r="F85" s="8">
        <f t="shared" si="30"/>
        <v>12.523076923076923</v>
      </c>
      <c r="G85" s="9">
        <f t="shared" si="40"/>
        <v>54787200</v>
      </c>
      <c r="H85" s="9">
        <f t="shared" si="41"/>
        <v>18262.400000000001</v>
      </c>
      <c r="I85" s="9">
        <f t="shared" si="31"/>
        <v>110.19362186788155</v>
      </c>
      <c r="J85" s="8">
        <f t="shared" si="42"/>
        <v>17469453.2826377</v>
      </c>
      <c r="K85" s="8">
        <f t="shared" si="32"/>
        <v>1.3997959361087902</v>
      </c>
      <c r="L85" s="9">
        <f t="shared" si="43"/>
        <v>11355144.633714506</v>
      </c>
      <c r="M85" s="9">
        <f t="shared" si="44"/>
        <v>7511.8649115342123</v>
      </c>
      <c r="N85" s="9">
        <f t="shared" si="33"/>
        <v>267.89619138518168</v>
      </c>
      <c r="O85" s="8">
        <f t="shared" si="45"/>
        <v>15383680</v>
      </c>
      <c r="P85" s="8">
        <f t="shared" si="34"/>
        <v>1.2326666666666666</v>
      </c>
      <c r="Q85" s="9">
        <f t="shared" si="46"/>
        <v>9048000</v>
      </c>
      <c r="R85" s="10">
        <f t="shared" si="35"/>
        <v>3931.2000000000003</v>
      </c>
      <c r="S85">
        <f t="shared" si="36"/>
        <v>511.90476190476187</v>
      </c>
    </row>
    <row r="86" spans="1:19" hidden="1">
      <c r="A86" s="7">
        <v>760</v>
      </c>
      <c r="B86" s="8">
        <f t="shared" si="29"/>
        <v>12646400</v>
      </c>
      <c r="C86" s="9">
        <f t="shared" si="37"/>
        <v>8220160</v>
      </c>
      <c r="D86" s="9">
        <f t="shared" si="38"/>
        <v>2039232</v>
      </c>
      <c r="E86" s="8">
        <f t="shared" si="39"/>
        <v>160317440</v>
      </c>
      <c r="F86" s="8">
        <f t="shared" si="30"/>
        <v>12.676923076923076</v>
      </c>
      <c r="G86" s="9">
        <f t="shared" si="40"/>
        <v>56150016</v>
      </c>
      <c r="H86" s="9">
        <f t="shared" si="41"/>
        <v>18470.400000000001</v>
      </c>
      <c r="I86" s="9">
        <f t="shared" si="31"/>
        <v>110.4054054054054</v>
      </c>
      <c r="J86" s="8">
        <f t="shared" si="42"/>
        <v>17699547.398845352</v>
      </c>
      <c r="K86" s="8">
        <f t="shared" si="32"/>
        <v>1.3995720045898716</v>
      </c>
      <c r="L86" s="9">
        <f t="shared" si="43"/>
        <v>11504705.809249477</v>
      </c>
      <c r="M86" s="9">
        <f t="shared" si="44"/>
        <v>7510.6632054310867</v>
      </c>
      <c r="N86" s="9">
        <f t="shared" si="33"/>
        <v>271.51157550579518</v>
      </c>
      <c r="O86" s="8">
        <f t="shared" si="45"/>
        <v>15588352</v>
      </c>
      <c r="P86" s="8">
        <f t="shared" si="34"/>
        <v>1.2326315789473685</v>
      </c>
      <c r="Q86" s="9">
        <f t="shared" si="46"/>
        <v>9168640</v>
      </c>
      <c r="R86" s="10">
        <f t="shared" si="35"/>
        <v>3931.2000000000003</v>
      </c>
      <c r="S86">
        <f t="shared" si="36"/>
        <v>518.73015873015868</v>
      </c>
    </row>
    <row r="87" spans="1:19" hidden="1">
      <c r="A87" s="7">
        <v>770</v>
      </c>
      <c r="B87" s="8">
        <f t="shared" si="29"/>
        <v>12812800</v>
      </c>
      <c r="C87" s="9">
        <f t="shared" si="37"/>
        <v>8328320</v>
      </c>
      <c r="D87" s="9">
        <f t="shared" si="38"/>
        <v>2066064</v>
      </c>
      <c r="E87" s="8">
        <f t="shared" si="39"/>
        <v>164398080</v>
      </c>
      <c r="F87" s="8">
        <f t="shared" si="30"/>
        <v>12.830769230769231</v>
      </c>
      <c r="G87" s="9">
        <f t="shared" si="40"/>
        <v>57529472</v>
      </c>
      <c r="H87" s="9">
        <f t="shared" si="41"/>
        <v>18678.400000000001</v>
      </c>
      <c r="I87" s="9">
        <f t="shared" si="31"/>
        <v>110.61247216035633</v>
      </c>
      <c r="J87" s="8">
        <f t="shared" si="42"/>
        <v>17929604.497467324</v>
      </c>
      <c r="K87" s="8">
        <f t="shared" si="32"/>
        <v>1.3993510003642704</v>
      </c>
      <c r="L87" s="9">
        <f t="shared" si="43"/>
        <v>11654242.923353761</v>
      </c>
      <c r="M87" s="9">
        <f t="shared" si="44"/>
        <v>7509.4772083548214</v>
      </c>
      <c r="N87" s="9">
        <f t="shared" si="33"/>
        <v>275.12754119572514</v>
      </c>
      <c r="O87" s="8">
        <f t="shared" si="45"/>
        <v>15793024</v>
      </c>
      <c r="P87" s="8">
        <f t="shared" si="34"/>
        <v>1.2325974025974027</v>
      </c>
      <c r="Q87" s="9">
        <f t="shared" si="46"/>
        <v>9289280</v>
      </c>
      <c r="R87" s="10">
        <f t="shared" si="35"/>
        <v>3931.2000000000003</v>
      </c>
      <c r="S87">
        <f t="shared" si="36"/>
        <v>525.55555555555554</v>
      </c>
    </row>
    <row r="88" spans="1:19" hidden="1">
      <c r="A88" s="7">
        <v>780</v>
      </c>
      <c r="B88" s="8">
        <f t="shared" si="29"/>
        <v>12979200</v>
      </c>
      <c r="C88" s="9">
        <f t="shared" si="37"/>
        <v>8436480</v>
      </c>
      <c r="D88" s="9">
        <f t="shared" si="38"/>
        <v>2092896</v>
      </c>
      <c r="E88" s="8">
        <f t="shared" si="39"/>
        <v>168529920</v>
      </c>
      <c r="F88" s="8">
        <f t="shared" si="30"/>
        <v>12.984615384615385</v>
      </c>
      <c r="G88" s="9">
        <f t="shared" si="40"/>
        <v>58925568</v>
      </c>
      <c r="H88" s="9">
        <f t="shared" si="41"/>
        <v>18886.400000000001</v>
      </c>
      <c r="I88" s="9">
        <f t="shared" si="31"/>
        <v>110.81497797356828</v>
      </c>
      <c r="J88" s="8">
        <f t="shared" si="42"/>
        <v>18159625.059278682</v>
      </c>
      <c r="K88" s="8">
        <f t="shared" si="32"/>
        <v>1.3991328478857465</v>
      </c>
      <c r="L88" s="9">
        <f t="shared" si="43"/>
        <v>11803756.288531145</v>
      </c>
      <c r="M88" s="9">
        <f t="shared" si="44"/>
        <v>7508.3065148940714</v>
      </c>
      <c r="N88" s="9">
        <f t="shared" si="33"/>
        <v>278.74408108517758</v>
      </c>
      <c r="O88" s="8">
        <f t="shared" si="45"/>
        <v>15997696</v>
      </c>
      <c r="P88" s="8">
        <f t="shared" si="34"/>
        <v>1.2325641025641025</v>
      </c>
      <c r="Q88" s="9">
        <f t="shared" si="46"/>
        <v>9409920</v>
      </c>
      <c r="R88" s="10">
        <f t="shared" si="35"/>
        <v>3931.2000000000003</v>
      </c>
      <c r="S88">
        <f t="shared" si="36"/>
        <v>532.38095238095229</v>
      </c>
    </row>
    <row r="89" spans="1:19" hidden="1">
      <c r="A89" s="7">
        <v>790</v>
      </c>
      <c r="B89" s="8">
        <f t="shared" si="29"/>
        <v>13145600</v>
      </c>
      <c r="C89" s="9">
        <f t="shared" si="37"/>
        <v>8544640</v>
      </c>
      <c r="D89" s="9">
        <f t="shared" si="38"/>
        <v>2119728</v>
      </c>
      <c r="E89" s="8">
        <f t="shared" si="39"/>
        <v>172712960</v>
      </c>
      <c r="F89" s="8">
        <f t="shared" si="30"/>
        <v>13.138461538461538</v>
      </c>
      <c r="G89" s="9">
        <f t="shared" si="40"/>
        <v>60338304</v>
      </c>
      <c r="H89" s="9">
        <f t="shared" si="41"/>
        <v>19094.400000000001</v>
      </c>
      <c r="I89" s="9">
        <f t="shared" si="31"/>
        <v>111.01307189542483</v>
      </c>
      <c r="J89" s="8">
        <f t="shared" si="42"/>
        <v>18389609.552725919</v>
      </c>
      <c r="K89" s="8">
        <f t="shared" si="32"/>
        <v>1.3989174744953383</v>
      </c>
      <c r="L89" s="9">
        <f t="shared" si="43"/>
        <v>11953246.209271846</v>
      </c>
      <c r="M89" s="9">
        <f t="shared" si="44"/>
        <v>7507.1507351317823</v>
      </c>
      <c r="N89" s="9">
        <f t="shared" si="33"/>
        <v>282.36118799109073</v>
      </c>
      <c r="O89" s="8">
        <f t="shared" si="45"/>
        <v>16202367.999999998</v>
      </c>
      <c r="P89" s="8">
        <f t="shared" si="34"/>
        <v>1.23253164556962</v>
      </c>
      <c r="Q89" s="9">
        <f t="shared" si="46"/>
        <v>9530560</v>
      </c>
      <c r="R89" s="10">
        <f t="shared" si="35"/>
        <v>3931.2000000000003</v>
      </c>
      <c r="S89">
        <f t="shared" si="36"/>
        <v>539.20634920634916</v>
      </c>
    </row>
    <row r="90" spans="1:19" hidden="1">
      <c r="A90" s="7">
        <v>800</v>
      </c>
      <c r="B90" s="8">
        <f t="shared" si="29"/>
        <v>13312000</v>
      </c>
      <c r="C90" s="9">
        <f t="shared" si="37"/>
        <v>8652800</v>
      </c>
      <c r="D90" s="9">
        <f t="shared" si="38"/>
        <v>2146560</v>
      </c>
      <c r="E90" s="8">
        <f t="shared" si="39"/>
        <v>176947200</v>
      </c>
      <c r="F90" s="8">
        <f t="shared" si="30"/>
        <v>13.292307692307693</v>
      </c>
      <c r="G90" s="9">
        <f t="shared" si="40"/>
        <v>61767680</v>
      </c>
      <c r="H90" s="9">
        <f t="shared" si="41"/>
        <v>19302.400000000001</v>
      </c>
      <c r="I90" s="9">
        <f t="shared" si="31"/>
        <v>111.20689655172413</v>
      </c>
      <c r="J90" s="8">
        <f t="shared" si="42"/>
        <v>18619558.434395142</v>
      </c>
      <c r="K90" s="8">
        <f t="shared" si="32"/>
        <v>1.3987048102760773</v>
      </c>
      <c r="L90" s="9">
        <f t="shared" si="43"/>
        <v>12102712.982356844</v>
      </c>
      <c r="M90" s="9">
        <f t="shared" si="44"/>
        <v>7506.009493865542</v>
      </c>
      <c r="N90" s="9">
        <f t="shared" si="33"/>
        <v>285.97885491009907</v>
      </c>
      <c r="O90" s="8">
        <f t="shared" si="45"/>
        <v>16407040</v>
      </c>
      <c r="P90" s="8">
        <f t="shared" si="34"/>
        <v>1.2324999999999999</v>
      </c>
      <c r="Q90" s="9">
        <f t="shared" si="46"/>
        <v>9651200</v>
      </c>
      <c r="R90" s="10">
        <f t="shared" si="35"/>
        <v>3931.2000000000003</v>
      </c>
      <c r="S90">
        <f t="shared" si="36"/>
        <v>546.03174603174602</v>
      </c>
    </row>
    <row r="91" spans="1:19" hidden="1">
      <c r="A91" s="7">
        <v>810</v>
      </c>
      <c r="B91" s="8">
        <f t="shared" si="29"/>
        <v>13478400</v>
      </c>
      <c r="C91" s="9">
        <f t="shared" si="37"/>
        <v>8760960</v>
      </c>
      <c r="D91" s="9">
        <f t="shared" si="38"/>
        <v>2173392</v>
      </c>
      <c r="E91" s="8">
        <f t="shared" si="39"/>
        <v>181232640</v>
      </c>
      <c r="F91" s="8">
        <f t="shared" si="30"/>
        <v>13.446153846153846</v>
      </c>
      <c r="G91" s="9">
        <f t="shared" si="40"/>
        <v>63213696</v>
      </c>
      <c r="H91" s="9">
        <f t="shared" si="41"/>
        <v>19510.400000000001</v>
      </c>
      <c r="I91" s="9">
        <f t="shared" si="31"/>
        <v>111.39658848614071</v>
      </c>
      <c r="J91" s="8">
        <f t="shared" si="42"/>
        <v>18849472.149456915</v>
      </c>
      <c r="K91" s="8">
        <f t="shared" si="32"/>
        <v>1.3984947879167344</v>
      </c>
      <c r="L91" s="9">
        <f t="shared" si="43"/>
        <v>12252156.897146994</v>
      </c>
      <c r="M91" s="9">
        <f t="shared" si="44"/>
        <v>7504.8824298763639</v>
      </c>
      <c r="N91" s="9">
        <f t="shared" si="33"/>
        <v>289.59707501184727</v>
      </c>
      <c r="O91" s="8">
        <f t="shared" si="45"/>
        <v>16611712</v>
      </c>
      <c r="P91" s="8">
        <f t="shared" si="34"/>
        <v>1.2324691358024691</v>
      </c>
      <c r="Q91" s="9">
        <f t="shared" si="46"/>
        <v>9771840</v>
      </c>
      <c r="R91" s="10">
        <f t="shared" si="35"/>
        <v>3931.2000000000003</v>
      </c>
      <c r="S91">
        <f t="shared" si="36"/>
        <v>552.85714285714278</v>
      </c>
    </row>
    <row r="92" spans="1:19" hidden="1">
      <c r="A92" s="7">
        <v>820</v>
      </c>
      <c r="B92" s="8">
        <f t="shared" si="29"/>
        <v>13644800</v>
      </c>
      <c r="C92" s="9">
        <f t="shared" si="37"/>
        <v>8869120</v>
      </c>
      <c r="D92" s="9">
        <f t="shared" si="38"/>
        <v>2200224</v>
      </c>
      <c r="E92" s="8">
        <f t="shared" si="39"/>
        <v>185569280</v>
      </c>
      <c r="F92" s="8">
        <f t="shared" si="30"/>
        <v>13.6</v>
      </c>
      <c r="G92" s="9">
        <f t="shared" si="40"/>
        <v>64676352</v>
      </c>
      <c r="H92" s="9">
        <f t="shared" si="41"/>
        <v>19718.400000000001</v>
      </c>
      <c r="I92" s="9">
        <f t="shared" si="31"/>
        <v>111.58227848101265</v>
      </c>
      <c r="J92" s="8">
        <f t="shared" si="42"/>
        <v>19079351.132089078</v>
      </c>
      <c r="K92" s="8">
        <f t="shared" si="32"/>
        <v>1.3982873425839204</v>
      </c>
      <c r="L92" s="9">
        <f t="shared" si="43"/>
        <v>12401578.235857902</v>
      </c>
      <c r="M92" s="9">
        <f t="shared" si="44"/>
        <v>7503.769195242352</v>
      </c>
      <c r="N92" s="9">
        <f t="shared" si="33"/>
        <v>293.21584163263145</v>
      </c>
      <c r="O92" s="8">
        <f t="shared" si="45"/>
        <v>16816384</v>
      </c>
      <c r="P92" s="8">
        <f t="shared" si="34"/>
        <v>1.2324390243902439</v>
      </c>
      <c r="Q92" s="9">
        <f t="shared" si="46"/>
        <v>9892480</v>
      </c>
      <c r="R92" s="10">
        <f t="shared" si="35"/>
        <v>3931.2000000000003</v>
      </c>
      <c r="S92">
        <f t="shared" si="36"/>
        <v>559.68253968253964</v>
      </c>
    </row>
    <row r="93" spans="1:19" hidden="1">
      <c r="A93" s="7">
        <v>830</v>
      </c>
      <c r="B93" s="8">
        <f t="shared" si="29"/>
        <v>13811200</v>
      </c>
      <c r="C93" s="9">
        <f t="shared" si="37"/>
        <v>8977280</v>
      </c>
      <c r="D93" s="9">
        <f t="shared" si="38"/>
        <v>2227056</v>
      </c>
      <c r="E93" s="8">
        <f t="shared" si="39"/>
        <v>189957120</v>
      </c>
      <c r="F93" s="8">
        <f t="shared" si="30"/>
        <v>13.753846153846155</v>
      </c>
      <c r="G93" s="9">
        <f t="shared" si="40"/>
        <v>66155648</v>
      </c>
      <c r="H93" s="9">
        <f t="shared" si="41"/>
        <v>19926.400000000001</v>
      </c>
      <c r="I93" s="9">
        <f t="shared" si="31"/>
        <v>111.76409185803757</v>
      </c>
      <c r="J93" s="8">
        <f t="shared" si="42"/>
        <v>19309195.805878982</v>
      </c>
      <c r="K93" s="8">
        <f t="shared" si="32"/>
        <v>1.3980824118019421</v>
      </c>
      <c r="L93" s="9">
        <f t="shared" si="43"/>
        <v>12550977.273821337</v>
      </c>
      <c r="M93" s="9">
        <f t="shared" si="44"/>
        <v>7502.6694546939416</v>
      </c>
      <c r="N93" s="9">
        <f t="shared" si="33"/>
        <v>296.8351482693501</v>
      </c>
      <c r="O93" s="8">
        <f t="shared" si="45"/>
        <v>17021056</v>
      </c>
      <c r="P93" s="8">
        <f t="shared" si="34"/>
        <v>1.2324096385542169</v>
      </c>
      <c r="Q93" s="9">
        <f t="shared" si="46"/>
        <v>10013120</v>
      </c>
      <c r="R93" s="10">
        <f t="shared" si="35"/>
        <v>3931.2000000000003</v>
      </c>
      <c r="S93">
        <f t="shared" si="36"/>
        <v>566.50793650793651</v>
      </c>
    </row>
    <row r="94" spans="1:19" hidden="1">
      <c r="A94" s="7">
        <v>840</v>
      </c>
      <c r="B94" s="8">
        <f t="shared" si="29"/>
        <v>13977600</v>
      </c>
      <c r="C94" s="9">
        <f t="shared" si="37"/>
        <v>9085440</v>
      </c>
      <c r="D94" s="9">
        <f t="shared" si="38"/>
        <v>2253888</v>
      </c>
      <c r="E94" s="8">
        <f t="shared" si="39"/>
        <v>194396160</v>
      </c>
      <c r="F94" s="8">
        <f t="shared" si="30"/>
        <v>13.907692307692308</v>
      </c>
      <c r="G94" s="9">
        <f t="shared" si="40"/>
        <v>67651584</v>
      </c>
      <c r="H94" s="9">
        <f t="shared" si="41"/>
        <v>20134.400000000001</v>
      </c>
      <c r="I94" s="9">
        <f t="shared" si="31"/>
        <v>111.94214876033057</v>
      </c>
      <c r="J94" s="8">
        <f t="shared" si="42"/>
        <v>19539006.584206287</v>
      </c>
      <c r="K94" s="8">
        <f t="shared" si="32"/>
        <v>1.3978799353398499</v>
      </c>
      <c r="L94" s="9">
        <f t="shared" si="43"/>
        <v>12700354.279734088</v>
      </c>
      <c r="M94" s="9">
        <f t="shared" si="44"/>
        <v>7501.5828850077723</v>
      </c>
      <c r="N94" s="9">
        <f t="shared" si="33"/>
        <v>300.45498857374349</v>
      </c>
      <c r="O94" s="8">
        <f t="shared" si="45"/>
        <v>17225728</v>
      </c>
      <c r="P94" s="8">
        <f t="shared" si="34"/>
        <v>1.2323809523809524</v>
      </c>
      <c r="Q94" s="9">
        <f t="shared" si="46"/>
        <v>10133760</v>
      </c>
      <c r="R94" s="10">
        <f t="shared" si="35"/>
        <v>3931.2000000000003</v>
      </c>
      <c r="S94">
        <f t="shared" si="36"/>
        <v>573.33333333333326</v>
      </c>
    </row>
    <row r="95" spans="1:19" hidden="1">
      <c r="A95" s="7">
        <v>850</v>
      </c>
      <c r="B95" s="8">
        <f t="shared" si="29"/>
        <v>14144000</v>
      </c>
      <c r="C95" s="9">
        <f t="shared" si="37"/>
        <v>9193600</v>
      </c>
      <c r="D95" s="9">
        <f t="shared" si="38"/>
        <v>2280720</v>
      </c>
      <c r="E95" s="8">
        <f t="shared" si="39"/>
        <v>198886400</v>
      </c>
      <c r="F95" s="8">
        <f t="shared" si="30"/>
        <v>14.061538461538461</v>
      </c>
      <c r="G95" s="9">
        <f t="shared" si="40"/>
        <v>69164160</v>
      </c>
      <c r="H95" s="9">
        <f t="shared" si="41"/>
        <v>20342.400000000001</v>
      </c>
      <c r="I95" s="9">
        <f t="shared" si="31"/>
        <v>112.11656441717791</v>
      </c>
      <c r="J95" s="8">
        <f t="shared" si="42"/>
        <v>19768783.870607596</v>
      </c>
      <c r="K95" s="8">
        <f t="shared" si="32"/>
        <v>1.397679855105175</v>
      </c>
      <c r="L95" s="9">
        <f t="shared" si="43"/>
        <v>12849709.515894936</v>
      </c>
      <c r="M95" s="9">
        <f t="shared" si="44"/>
        <v>7500.5091744364117</v>
      </c>
      <c r="N95" s="9">
        <f t="shared" si="33"/>
        <v>304.07535634690737</v>
      </c>
      <c r="O95" s="8">
        <f t="shared" si="45"/>
        <v>17430400</v>
      </c>
      <c r="P95" s="8">
        <f t="shared" si="34"/>
        <v>1.2323529411764707</v>
      </c>
      <c r="Q95" s="9">
        <f t="shared" si="46"/>
        <v>10254400</v>
      </c>
      <c r="R95" s="10">
        <f t="shared" si="35"/>
        <v>3931.2000000000003</v>
      </c>
      <c r="S95">
        <f t="shared" si="36"/>
        <v>580.15873015873012</v>
      </c>
    </row>
    <row r="96" spans="1:19" hidden="1">
      <c r="A96" s="7">
        <v>860</v>
      </c>
      <c r="B96" s="8">
        <f t="shared" si="29"/>
        <v>14310400</v>
      </c>
      <c r="C96" s="9">
        <f t="shared" si="37"/>
        <v>9301760</v>
      </c>
      <c r="D96" s="9">
        <f t="shared" si="38"/>
        <v>2307552</v>
      </c>
      <c r="E96" s="8">
        <f t="shared" si="39"/>
        <v>203427840</v>
      </c>
      <c r="F96" s="8">
        <f t="shared" si="30"/>
        <v>14.215384615384615</v>
      </c>
      <c r="G96" s="9">
        <f t="shared" si="40"/>
        <v>70693376</v>
      </c>
      <c r="H96" s="9">
        <f t="shared" si="41"/>
        <v>20550.400000000001</v>
      </c>
      <c r="I96" s="9">
        <f t="shared" si="31"/>
        <v>112.28744939271255</v>
      </c>
      <c r="J96" s="8">
        <f t="shared" si="42"/>
        <v>19998528.059123848</v>
      </c>
      <c r="K96" s="8">
        <f t="shared" si="32"/>
        <v>1.3974821150438734</v>
      </c>
      <c r="L96" s="9">
        <f t="shared" si="43"/>
        <v>12999043.2384305</v>
      </c>
      <c r="M96" s="9">
        <f t="shared" si="44"/>
        <v>7499.4480221714439</v>
      </c>
      <c r="N96" s="9">
        <f t="shared" si="33"/>
        <v>307.69624553406197</v>
      </c>
      <c r="O96" s="8">
        <f t="shared" si="45"/>
        <v>17635072</v>
      </c>
      <c r="P96" s="8">
        <f t="shared" si="34"/>
        <v>1.2323255813953489</v>
      </c>
      <c r="Q96" s="9">
        <f t="shared" si="46"/>
        <v>10375040</v>
      </c>
      <c r="R96" s="10">
        <f t="shared" si="35"/>
        <v>3931.2000000000003</v>
      </c>
      <c r="S96">
        <f t="shared" si="36"/>
        <v>586.98412698412699</v>
      </c>
    </row>
    <row r="97" spans="1:19" hidden="1">
      <c r="A97" s="7">
        <v>870</v>
      </c>
      <c r="B97" s="8">
        <f t="shared" si="29"/>
        <v>14476800</v>
      </c>
      <c r="C97" s="9">
        <f t="shared" si="37"/>
        <v>9409920</v>
      </c>
      <c r="D97" s="9">
        <f t="shared" si="38"/>
        <v>2334384</v>
      </c>
      <c r="E97" s="8">
        <f t="shared" si="39"/>
        <v>208020480</v>
      </c>
      <c r="F97" s="8">
        <f t="shared" si="30"/>
        <v>14.36923076923077</v>
      </c>
      <c r="G97" s="9">
        <f t="shared" si="40"/>
        <v>72239232</v>
      </c>
      <c r="H97" s="9">
        <f t="shared" si="41"/>
        <v>20758.400000000001</v>
      </c>
      <c r="I97" s="9">
        <f t="shared" si="31"/>
        <v>112.45490981963927</v>
      </c>
      <c r="J97" s="8">
        <f t="shared" si="42"/>
        <v>20228239.534631621</v>
      </c>
      <c r="K97" s="8">
        <f t="shared" si="32"/>
        <v>1.3972866610460613</v>
      </c>
      <c r="L97" s="9">
        <f t="shared" si="43"/>
        <v>13148355.697510554</v>
      </c>
      <c r="M97" s="9">
        <f t="shared" si="44"/>
        <v>7498.399137837584</v>
      </c>
      <c r="N97" s="9">
        <f t="shared" si="33"/>
        <v>311.31765021956386</v>
      </c>
      <c r="O97" s="8">
        <f t="shared" si="45"/>
        <v>17839744</v>
      </c>
      <c r="P97" s="8">
        <f t="shared" si="34"/>
        <v>1.2322988505747126</v>
      </c>
      <c r="Q97" s="9">
        <f t="shared" si="46"/>
        <v>10495680</v>
      </c>
      <c r="R97" s="10">
        <f t="shared" si="35"/>
        <v>3931.2000000000003</v>
      </c>
      <c r="S97">
        <f t="shared" si="36"/>
        <v>593.80952380952374</v>
      </c>
    </row>
    <row r="98" spans="1:19" hidden="1">
      <c r="A98" s="7">
        <v>880</v>
      </c>
      <c r="B98" s="8">
        <f t="shared" si="29"/>
        <v>14643200</v>
      </c>
      <c r="C98" s="9">
        <f t="shared" si="37"/>
        <v>9518080</v>
      </c>
      <c r="D98" s="9">
        <f t="shared" si="38"/>
        <v>2361216</v>
      </c>
      <c r="E98" s="8">
        <f t="shared" si="39"/>
        <v>212664320</v>
      </c>
      <c r="F98" s="8">
        <f t="shared" si="30"/>
        <v>14.523076923076923</v>
      </c>
      <c r="G98" s="9">
        <f t="shared" si="40"/>
        <v>73801728</v>
      </c>
      <c r="H98" s="9">
        <f t="shared" si="41"/>
        <v>20966.400000000001</v>
      </c>
      <c r="I98" s="9">
        <f t="shared" si="31"/>
        <v>112.61904761904761</v>
      </c>
      <c r="J98" s="8">
        <f t="shared" si="42"/>
        <v>20457918.673159167</v>
      </c>
      <c r="K98" s="8">
        <f t="shared" si="32"/>
        <v>1.3970934408571327</v>
      </c>
      <c r="L98" s="9">
        <f t="shared" si="43"/>
        <v>13297647.137553459</v>
      </c>
      <c r="M98" s="9">
        <f t="shared" si="44"/>
        <v>7497.3622410157186</v>
      </c>
      <c r="N98" s="9">
        <f t="shared" si="33"/>
        <v>314.93956462214504</v>
      </c>
      <c r="O98" s="8">
        <f t="shared" si="45"/>
        <v>18044416</v>
      </c>
      <c r="P98" s="8">
        <f t="shared" si="34"/>
        <v>1.2322727272727272</v>
      </c>
      <c r="Q98" s="9">
        <f t="shared" si="46"/>
        <v>10616320</v>
      </c>
      <c r="R98" s="10">
        <f t="shared" si="35"/>
        <v>3931.2000000000003</v>
      </c>
      <c r="S98">
        <f t="shared" si="36"/>
        <v>600.6349206349206</v>
      </c>
    </row>
    <row r="99" spans="1:19" hidden="1">
      <c r="A99" s="7">
        <v>890</v>
      </c>
      <c r="B99" s="8">
        <f t="shared" si="29"/>
        <v>14809600</v>
      </c>
      <c r="C99" s="9">
        <f t="shared" si="37"/>
        <v>9626240</v>
      </c>
      <c r="D99" s="9">
        <f t="shared" si="38"/>
        <v>2388048</v>
      </c>
      <c r="E99" s="8">
        <f t="shared" si="39"/>
        <v>217359360</v>
      </c>
      <c r="F99" s="8">
        <f t="shared" si="30"/>
        <v>14.676923076923076</v>
      </c>
      <c r="G99" s="9">
        <f t="shared" si="40"/>
        <v>75380864</v>
      </c>
      <c r="H99" s="9">
        <f t="shared" si="41"/>
        <v>21174.400000000001</v>
      </c>
      <c r="I99" s="9">
        <f t="shared" si="31"/>
        <v>112.77996070726915</v>
      </c>
      <c r="J99" s="8">
        <f t="shared" si="42"/>
        <v>20687565.842188083</v>
      </c>
      <c r="K99" s="8">
        <f t="shared" si="32"/>
        <v>1.3969024039939015</v>
      </c>
      <c r="L99" s="9">
        <f t="shared" si="43"/>
        <v>13446917.797422253</v>
      </c>
      <c r="M99" s="9">
        <f t="shared" si="44"/>
        <v>7496.3370607928719</v>
      </c>
      <c r="N99" s="9">
        <f t="shared" si="33"/>
        <v>318.5619830903683</v>
      </c>
      <c r="O99" s="8">
        <f t="shared" si="45"/>
        <v>18249088</v>
      </c>
      <c r="P99" s="8">
        <f t="shared" si="34"/>
        <v>1.232247191011236</v>
      </c>
      <c r="Q99" s="9">
        <f t="shared" si="46"/>
        <v>10736960</v>
      </c>
      <c r="R99" s="10">
        <f t="shared" si="35"/>
        <v>3931.2000000000003</v>
      </c>
      <c r="S99">
        <f t="shared" si="36"/>
        <v>607.46031746031747</v>
      </c>
    </row>
    <row r="100" spans="1:19" hidden="1">
      <c r="A100" s="7">
        <v>900</v>
      </c>
      <c r="B100" s="8">
        <f t="shared" si="29"/>
        <v>14976000</v>
      </c>
      <c r="C100" s="9">
        <f t="shared" si="37"/>
        <v>9734400</v>
      </c>
      <c r="D100" s="9">
        <f t="shared" si="38"/>
        <v>2414880</v>
      </c>
      <c r="E100" s="8">
        <f t="shared" si="39"/>
        <v>222105600</v>
      </c>
      <c r="F100" s="8">
        <f t="shared" si="30"/>
        <v>14.830769230769231</v>
      </c>
      <c r="G100" s="9">
        <f t="shared" si="40"/>
        <v>76976640</v>
      </c>
      <c r="H100" s="9">
        <f t="shared" si="41"/>
        <v>21382.400000000001</v>
      </c>
      <c r="I100" s="9">
        <f t="shared" si="31"/>
        <v>112.93774319066146</v>
      </c>
      <c r="J100" s="8">
        <f t="shared" si="42"/>
        <v>20917181.400941409</v>
      </c>
      <c r="K100" s="8">
        <f t="shared" si="32"/>
        <v>1.3967135016654253</v>
      </c>
      <c r="L100" s="9">
        <f t="shared" si="43"/>
        <v>13596167.91061192</v>
      </c>
      <c r="M100" s="9">
        <f t="shared" si="44"/>
        <v>7495.323335337338</v>
      </c>
      <c r="N100" s="9">
        <f t="shared" si="33"/>
        <v>322.1849000982844</v>
      </c>
      <c r="O100" s="8">
        <f t="shared" si="45"/>
        <v>18453760</v>
      </c>
      <c r="P100" s="8">
        <f t="shared" si="34"/>
        <v>1.2322222222222223</v>
      </c>
      <c r="Q100" s="9">
        <f t="shared" si="46"/>
        <v>10857600</v>
      </c>
      <c r="R100" s="10">
        <f t="shared" si="35"/>
        <v>3931.2000000000003</v>
      </c>
      <c r="S100">
        <f t="shared" si="36"/>
        <v>614.28571428571422</v>
      </c>
    </row>
    <row r="101" spans="1:19" hidden="1">
      <c r="A101" s="7">
        <v>910</v>
      </c>
      <c r="B101" s="8">
        <f t="shared" si="29"/>
        <v>15142400</v>
      </c>
      <c r="C101" s="9">
        <f t="shared" si="37"/>
        <v>9842560</v>
      </c>
      <c r="D101" s="9">
        <f t="shared" si="38"/>
        <v>2441712</v>
      </c>
      <c r="E101" s="8">
        <f t="shared" si="39"/>
        <v>226903040</v>
      </c>
      <c r="F101" s="8">
        <f t="shared" si="30"/>
        <v>14.984615384615385</v>
      </c>
      <c r="G101" s="9">
        <f t="shared" si="40"/>
        <v>78589056</v>
      </c>
      <c r="H101" s="9">
        <f t="shared" si="41"/>
        <v>21590.400000000001</v>
      </c>
      <c r="I101" s="9">
        <f t="shared" si="31"/>
        <v>113.09248554913295</v>
      </c>
      <c r="J101" s="8">
        <f t="shared" si="42"/>
        <v>21146765.700658981</v>
      </c>
      <c r="K101" s="8">
        <f t="shared" si="32"/>
        <v>1.3965266866982105</v>
      </c>
      <c r="L101" s="9">
        <f t="shared" si="43"/>
        <v>13745397.70542834</v>
      </c>
      <c r="M101" s="9">
        <f t="shared" si="44"/>
        <v>7494.3208114972767</v>
      </c>
      <c r="N101" s="9">
        <f t="shared" si="33"/>
        <v>325.80831024128184</v>
      </c>
      <c r="O101" s="8">
        <f t="shared" si="45"/>
        <v>18658432</v>
      </c>
      <c r="P101" s="8">
        <f t="shared" si="34"/>
        <v>1.2321978021978022</v>
      </c>
      <c r="Q101" s="9">
        <f t="shared" si="46"/>
        <v>10978240</v>
      </c>
      <c r="R101" s="10">
        <f t="shared" si="35"/>
        <v>3931.2000000000003</v>
      </c>
      <c r="S101">
        <f t="shared" si="36"/>
        <v>621.11111111111109</v>
      </c>
    </row>
    <row r="102" spans="1:19" hidden="1">
      <c r="A102" s="7">
        <v>920</v>
      </c>
      <c r="B102" s="8">
        <f t="shared" si="29"/>
        <v>15308800</v>
      </c>
      <c r="C102" s="9">
        <f t="shared" si="37"/>
        <v>9950720</v>
      </c>
      <c r="D102" s="9">
        <f t="shared" si="38"/>
        <v>2468544</v>
      </c>
      <c r="E102" s="8">
        <f t="shared" si="39"/>
        <v>231751680</v>
      </c>
      <c r="F102" s="8">
        <f t="shared" si="30"/>
        <v>15.138461538461538</v>
      </c>
      <c r="G102" s="9">
        <f t="shared" si="40"/>
        <v>80218112</v>
      </c>
      <c r="H102" s="9">
        <f t="shared" si="41"/>
        <v>21798.400000000001</v>
      </c>
      <c r="I102" s="9">
        <f t="shared" si="31"/>
        <v>113.2442748091603</v>
      </c>
      <c r="J102" s="8">
        <f t="shared" si="42"/>
        <v>21376319.084860578</v>
      </c>
      <c r="K102" s="8">
        <f t="shared" si="32"/>
        <v>1.3963419134654955</v>
      </c>
      <c r="L102" s="9">
        <f t="shared" si="43"/>
        <v>13894607.405159377</v>
      </c>
      <c r="M102" s="9">
        <f t="shared" si="44"/>
        <v>7493.3292444212357</v>
      </c>
      <c r="N102" s="9">
        <f t="shared" si="33"/>
        <v>329.43220823211857</v>
      </c>
      <c r="O102" s="8">
        <f t="shared" si="45"/>
        <v>18863104</v>
      </c>
      <c r="P102" s="8">
        <f t="shared" si="34"/>
        <v>1.2321739130434783</v>
      </c>
      <c r="Q102" s="9">
        <f t="shared" si="46"/>
        <v>11098880</v>
      </c>
      <c r="R102" s="10">
        <f t="shared" si="35"/>
        <v>3931.2000000000003</v>
      </c>
      <c r="S102">
        <f t="shared" si="36"/>
        <v>627.93650793650784</v>
      </c>
    </row>
    <row r="103" spans="1:19" hidden="1">
      <c r="A103" s="7">
        <v>930</v>
      </c>
      <c r="B103" s="8">
        <f t="shared" si="29"/>
        <v>15475200</v>
      </c>
      <c r="C103" s="9">
        <f t="shared" si="37"/>
        <v>10058880</v>
      </c>
      <c r="D103" s="9">
        <f t="shared" si="38"/>
        <v>2495376</v>
      </c>
      <c r="E103" s="8">
        <f t="shared" si="39"/>
        <v>236651520</v>
      </c>
      <c r="F103" s="8">
        <f t="shared" si="30"/>
        <v>15.292307692307693</v>
      </c>
      <c r="G103" s="9">
        <f t="shared" si="40"/>
        <v>81863808</v>
      </c>
      <c r="H103" s="9">
        <f t="shared" si="41"/>
        <v>22006.400000000001</v>
      </c>
      <c r="I103" s="9">
        <f t="shared" si="31"/>
        <v>113.39319470699432</v>
      </c>
      <c r="J103" s="8">
        <f t="shared" si="42"/>
        <v>21605841.889597736</v>
      </c>
      <c r="K103" s="8">
        <f t="shared" si="32"/>
        <v>1.3961591378203666</v>
      </c>
      <c r="L103" s="9">
        <f t="shared" si="43"/>
        <v>14043797.228238527</v>
      </c>
      <c r="M103" s="9">
        <f t="shared" si="44"/>
        <v>7492.3483971992155</v>
      </c>
      <c r="N103" s="9">
        <f t="shared" si="33"/>
        <v>333.05658889712333</v>
      </c>
      <c r="O103" s="8">
        <f t="shared" si="45"/>
        <v>19067776</v>
      </c>
      <c r="P103" s="8">
        <f t="shared" si="34"/>
        <v>1.2321505376344086</v>
      </c>
      <c r="Q103" s="9">
        <f t="shared" si="46"/>
        <v>11219520</v>
      </c>
      <c r="R103" s="10">
        <f t="shared" si="35"/>
        <v>3931.2000000000003</v>
      </c>
      <c r="S103">
        <f t="shared" si="36"/>
        <v>634.7619047619047</v>
      </c>
    </row>
    <row r="104" spans="1:19" hidden="1">
      <c r="A104" s="7">
        <v>940</v>
      </c>
      <c r="B104" s="8">
        <f t="shared" si="29"/>
        <v>15641600</v>
      </c>
      <c r="C104" s="9">
        <f t="shared" si="37"/>
        <v>10167040</v>
      </c>
      <c r="D104" s="9">
        <f t="shared" si="38"/>
        <v>2522208</v>
      </c>
      <c r="E104" s="8">
        <f t="shared" si="39"/>
        <v>241602560</v>
      </c>
      <c r="F104" s="8">
        <f t="shared" si="30"/>
        <v>15.446153846153846</v>
      </c>
      <c r="G104" s="9">
        <f t="shared" si="40"/>
        <v>83526144</v>
      </c>
      <c r="H104" s="9">
        <f t="shared" si="41"/>
        <v>22214.400000000001</v>
      </c>
      <c r="I104" s="9">
        <f t="shared" si="31"/>
        <v>113.53932584269663</v>
      </c>
      <c r="J104" s="8">
        <f t="shared" si="42"/>
        <v>21835334.443694636</v>
      </c>
      <c r="K104" s="8">
        <f t="shared" si="32"/>
        <v>1.3959783170324414</v>
      </c>
      <c r="L104" s="9">
        <f t="shared" si="43"/>
        <v>14192967.388401516</v>
      </c>
      <c r="M104" s="9">
        <f t="shared" si="44"/>
        <v>7491.3780405228936</v>
      </c>
      <c r="N104" s="9">
        <f t="shared" si="33"/>
        <v>336.68144717256206</v>
      </c>
      <c r="O104" s="8">
        <f t="shared" si="45"/>
        <v>19272448</v>
      </c>
      <c r="P104" s="8">
        <f t="shared" si="34"/>
        <v>1.2321276595744681</v>
      </c>
      <c r="Q104" s="9">
        <f t="shared" si="46"/>
        <v>11340160</v>
      </c>
      <c r="R104" s="10">
        <f t="shared" si="35"/>
        <v>3931.2000000000003</v>
      </c>
      <c r="S104">
        <f t="shared" si="36"/>
        <v>641.58730158730157</v>
      </c>
    </row>
    <row r="105" spans="1:19" hidden="1">
      <c r="A105" s="7">
        <v>950</v>
      </c>
      <c r="B105" s="8">
        <f t="shared" si="29"/>
        <v>15808000</v>
      </c>
      <c r="C105" s="9">
        <f t="shared" si="37"/>
        <v>10275200</v>
      </c>
      <c r="D105" s="9">
        <f t="shared" si="38"/>
        <v>2549040</v>
      </c>
      <c r="E105" s="8">
        <f t="shared" si="39"/>
        <v>246604800</v>
      </c>
      <c r="F105" s="8">
        <f t="shared" si="30"/>
        <v>15.6</v>
      </c>
      <c r="G105" s="9">
        <f t="shared" si="40"/>
        <v>85205120</v>
      </c>
      <c r="H105" s="9">
        <f t="shared" si="41"/>
        <v>22422.400000000001</v>
      </c>
      <c r="I105" s="9">
        <f t="shared" si="31"/>
        <v>113.68274582560296</v>
      </c>
      <c r="J105" s="8">
        <f t="shared" si="42"/>
        <v>22064797.068978809</v>
      </c>
      <c r="K105" s="8">
        <f t="shared" si="32"/>
        <v>1.3957994097279105</v>
      </c>
      <c r="L105" s="9">
        <f t="shared" si="43"/>
        <v>14342118.094836226</v>
      </c>
      <c r="M105" s="9">
        <f t="shared" si="44"/>
        <v>7490.4179523638595</v>
      </c>
      <c r="N105" s="9">
        <f t="shared" si="33"/>
        <v>340.30677810115554</v>
      </c>
      <c r="O105" s="8">
        <f t="shared" si="45"/>
        <v>19477120</v>
      </c>
      <c r="P105" s="8">
        <f t="shared" si="34"/>
        <v>1.2321052631578948</v>
      </c>
      <c r="Q105" s="9">
        <f t="shared" si="46"/>
        <v>11460800</v>
      </c>
      <c r="R105" s="10">
        <f t="shared" si="35"/>
        <v>3931.2000000000003</v>
      </c>
      <c r="S105">
        <f t="shared" si="36"/>
        <v>648.41269841269832</v>
      </c>
    </row>
    <row r="106" spans="1:19" hidden="1">
      <c r="A106" s="7">
        <v>960</v>
      </c>
      <c r="B106" s="8">
        <f t="shared" si="29"/>
        <v>15974400</v>
      </c>
      <c r="C106" s="9">
        <f t="shared" si="37"/>
        <v>10383360</v>
      </c>
      <c r="D106" s="9">
        <f t="shared" si="38"/>
        <v>2575872</v>
      </c>
      <c r="E106" s="8">
        <f t="shared" si="39"/>
        <v>251658240</v>
      </c>
      <c r="F106" s="8">
        <f t="shared" si="30"/>
        <v>15.753846153846155</v>
      </c>
      <c r="G106" s="9">
        <f t="shared" si="40"/>
        <v>86900736</v>
      </c>
      <c r="H106" s="9">
        <f t="shared" si="41"/>
        <v>22630.400000000001</v>
      </c>
      <c r="I106" s="9">
        <f t="shared" si="31"/>
        <v>113.8235294117647</v>
      </c>
      <c r="J106" s="8">
        <f t="shared" si="42"/>
        <v>22294230.080502085</v>
      </c>
      <c r="K106" s="8">
        <f t="shared" si="32"/>
        <v>1.3956223758327126</v>
      </c>
      <c r="L106" s="9">
        <f t="shared" si="43"/>
        <v>14491249.552326357</v>
      </c>
      <c r="M106" s="9">
        <f t="shared" si="44"/>
        <v>7489.4679176686695</v>
      </c>
      <c r="N106" s="9">
        <f t="shared" si="33"/>
        <v>343.93257682874491</v>
      </c>
      <c r="O106" s="8">
        <f t="shared" si="45"/>
        <v>19681792</v>
      </c>
      <c r="P106" s="8">
        <f t="shared" si="34"/>
        <v>1.2320833333333334</v>
      </c>
      <c r="Q106" s="9">
        <f t="shared" si="46"/>
        <v>11581440</v>
      </c>
      <c r="R106" s="10">
        <f t="shared" si="35"/>
        <v>3931.2000000000003</v>
      </c>
      <c r="S106">
        <f t="shared" si="36"/>
        <v>655.23809523809518</v>
      </c>
    </row>
    <row r="107" spans="1:19" hidden="1">
      <c r="A107" s="7">
        <v>970</v>
      </c>
      <c r="B107" s="8">
        <f t="shared" si="29"/>
        <v>16140800</v>
      </c>
      <c r="C107" s="9">
        <f t="shared" si="37"/>
        <v>10491520</v>
      </c>
      <c r="D107" s="9">
        <f t="shared" si="38"/>
        <v>2602704</v>
      </c>
      <c r="E107" s="8">
        <f t="shared" si="39"/>
        <v>256762880</v>
      </c>
      <c r="F107" s="8">
        <f t="shared" si="30"/>
        <v>15.907692307692308</v>
      </c>
      <c r="G107" s="9">
        <f t="shared" si="40"/>
        <v>88612992</v>
      </c>
      <c r="H107" s="9">
        <f t="shared" si="41"/>
        <v>22838.400000000001</v>
      </c>
      <c r="I107" s="9">
        <f t="shared" si="31"/>
        <v>113.96174863387978</v>
      </c>
      <c r="J107" s="8">
        <f t="shared" si="42"/>
        <v>22523633.786752358</v>
      </c>
      <c r="K107" s="8">
        <f t="shared" si="32"/>
        <v>1.3954471765186582</v>
      </c>
      <c r="L107" s="9">
        <f t="shared" si="43"/>
        <v>14640361.961389035</v>
      </c>
      <c r="M107" s="9">
        <f t="shared" si="44"/>
        <v>7488.5277280697273</v>
      </c>
      <c r="N107" s="9">
        <f t="shared" si="33"/>
        <v>347.55883860109356</v>
      </c>
      <c r="O107" s="8">
        <f t="shared" si="45"/>
        <v>19886464</v>
      </c>
      <c r="P107" s="8">
        <f t="shared" si="34"/>
        <v>1.2320618556701031</v>
      </c>
      <c r="Q107" s="9">
        <f t="shared" si="46"/>
        <v>11702080</v>
      </c>
      <c r="R107" s="10">
        <f t="shared" si="35"/>
        <v>3931.2000000000003</v>
      </c>
      <c r="S107">
        <f t="shared" si="36"/>
        <v>662.06349206349205</v>
      </c>
    </row>
    <row r="108" spans="1:19" hidden="1">
      <c r="A108" s="7">
        <v>980</v>
      </c>
      <c r="B108" s="8">
        <f t="shared" si="29"/>
        <v>16307200</v>
      </c>
      <c r="C108" s="9">
        <f t="shared" si="37"/>
        <v>10599680</v>
      </c>
      <c r="D108" s="9">
        <f t="shared" si="38"/>
        <v>2629536</v>
      </c>
      <c r="E108" s="8">
        <f t="shared" si="39"/>
        <v>261918720</v>
      </c>
      <c r="F108" s="8">
        <f t="shared" si="30"/>
        <v>16.061538461538461</v>
      </c>
      <c r="G108" s="9">
        <f t="shared" si="40"/>
        <v>90341888</v>
      </c>
      <c r="H108" s="9">
        <f t="shared" si="41"/>
        <v>23046.400000000001</v>
      </c>
      <c r="I108" s="9">
        <f t="shared" si="31"/>
        <v>114.09747292418771</v>
      </c>
      <c r="J108" s="8">
        <f t="shared" si="42"/>
        <v>22753008.489856608</v>
      </c>
      <c r="K108" s="8">
        <f t="shared" si="32"/>
        <v>1.3952737741523136</v>
      </c>
      <c r="L108" s="9">
        <f t="shared" si="43"/>
        <v>14789455.518406797</v>
      </c>
      <c r="M108" s="9">
        <f t="shared" si="44"/>
        <v>7487.5971816109768</v>
      </c>
      <c r="N108" s="9">
        <f t="shared" si="33"/>
        <v>351.1855587608211</v>
      </c>
      <c r="O108" s="8">
        <f t="shared" si="45"/>
        <v>20091136</v>
      </c>
      <c r="P108" s="8">
        <f t="shared" si="34"/>
        <v>1.2320408163265306</v>
      </c>
      <c r="Q108" s="9">
        <f t="shared" si="46"/>
        <v>11822720</v>
      </c>
      <c r="R108" s="10">
        <f t="shared" si="35"/>
        <v>3931.2000000000003</v>
      </c>
      <c r="S108">
        <f t="shared" si="36"/>
        <v>668.8888888888888</v>
      </c>
    </row>
    <row r="109" spans="1:19" hidden="1">
      <c r="A109" s="7">
        <v>990</v>
      </c>
      <c r="B109" s="8">
        <f t="shared" si="29"/>
        <v>16473600</v>
      </c>
      <c r="C109" s="9">
        <f t="shared" si="37"/>
        <v>10707840</v>
      </c>
      <c r="D109" s="9">
        <f t="shared" si="38"/>
        <v>2656368</v>
      </c>
      <c r="E109" s="8">
        <f t="shared" si="39"/>
        <v>267125760</v>
      </c>
      <c r="F109" s="8">
        <f t="shared" si="30"/>
        <v>16.215384615384615</v>
      </c>
      <c r="G109" s="9">
        <f t="shared" si="40"/>
        <v>92087424</v>
      </c>
      <c r="H109" s="9">
        <f t="shared" si="41"/>
        <v>23254.400000000001</v>
      </c>
      <c r="I109" s="9">
        <f t="shared" si="31"/>
        <v>114.23076923076923</v>
      </c>
      <c r="J109" s="8">
        <f t="shared" si="42"/>
        <v>22982354.485775627</v>
      </c>
      <c r="K109" s="8">
        <f t="shared" si="32"/>
        <v>1.3951021322464809</v>
      </c>
      <c r="L109" s="9">
        <f t="shared" si="43"/>
        <v>14938530.415754158</v>
      </c>
      <c r="M109" s="9">
        <f t="shared" si="44"/>
        <v>7486.6760824875146</v>
      </c>
      <c r="N109" s="9">
        <f t="shared" si="33"/>
        <v>354.81273274446221</v>
      </c>
      <c r="O109" s="8">
        <f t="shared" si="45"/>
        <v>20295808</v>
      </c>
      <c r="P109" s="8">
        <f t="shared" si="34"/>
        <v>1.232020202020202</v>
      </c>
      <c r="Q109" s="9">
        <f t="shared" si="46"/>
        <v>11943360</v>
      </c>
      <c r="R109" s="10">
        <f t="shared" si="35"/>
        <v>3931.2000000000003</v>
      </c>
      <c r="S109">
        <f t="shared" si="36"/>
        <v>675.71428571428567</v>
      </c>
    </row>
    <row r="110" spans="1:19">
      <c r="A110" s="7">
        <v>1000</v>
      </c>
      <c r="B110" s="8">
        <f t="shared" si="29"/>
        <v>16640000</v>
      </c>
      <c r="C110" s="9">
        <f t="shared" si="37"/>
        <v>10816000</v>
      </c>
      <c r="D110" s="9">
        <f t="shared" si="38"/>
        <v>2683200</v>
      </c>
      <c r="E110" s="8">
        <f t="shared" si="39"/>
        <v>272384000</v>
      </c>
      <c r="F110" s="8">
        <f t="shared" si="30"/>
        <v>16.369230769230768</v>
      </c>
      <c r="G110" s="9">
        <f t="shared" si="40"/>
        <v>93849600</v>
      </c>
      <c r="H110" s="9">
        <f t="shared" si="41"/>
        <v>23462.400000000001</v>
      </c>
      <c r="I110" s="9">
        <f t="shared" si="31"/>
        <v>114.36170212765957</v>
      </c>
      <c r="J110" s="8">
        <f t="shared" si="42"/>
        <v>23211672.064490892</v>
      </c>
      <c r="K110" s="8">
        <f t="shared" si="32"/>
        <v>1.3949322154141162</v>
      </c>
      <c r="L110" s="9">
        <f t="shared" si="43"/>
        <v>15087586.841919079</v>
      </c>
      <c r="M110" s="9">
        <f t="shared" si="44"/>
        <v>7485.764240798313</v>
      </c>
      <c r="N110" s="9">
        <f t="shared" si="33"/>
        <v>358.44035607964224</v>
      </c>
      <c r="O110" s="8">
        <f t="shared" si="45"/>
        <v>20500480</v>
      </c>
      <c r="P110" s="8">
        <f t="shared" si="34"/>
        <v>1.232</v>
      </c>
      <c r="Q110" s="9">
        <f t="shared" si="46"/>
        <v>12064000</v>
      </c>
      <c r="R110" s="10">
        <f t="shared" si="35"/>
        <v>3931.2000000000003</v>
      </c>
      <c r="S110">
        <f t="shared" si="36"/>
        <v>682.53968253968253</v>
      </c>
    </row>
    <row r="111" spans="1:19" hidden="1">
      <c r="A111" s="7">
        <v>2000</v>
      </c>
      <c r="B111" s="8">
        <f t="shared" si="29"/>
        <v>33280000</v>
      </c>
      <c r="C111" s="9">
        <f t="shared" si="37"/>
        <v>21632000</v>
      </c>
      <c r="D111" s="9">
        <f t="shared" si="38"/>
        <v>5366400</v>
      </c>
      <c r="E111" s="8">
        <f t="shared" si="39"/>
        <v>1056768000</v>
      </c>
      <c r="F111" s="8">
        <f t="shared" si="30"/>
        <v>31.753846153846155</v>
      </c>
      <c r="G111" s="9">
        <f t="shared" si="40"/>
        <v>354099200</v>
      </c>
      <c r="H111" s="9">
        <f t="shared" si="41"/>
        <v>44262.400000000001</v>
      </c>
      <c r="I111" s="9">
        <f t="shared" si="31"/>
        <v>121.24060150375939</v>
      </c>
      <c r="J111" s="8">
        <f t="shared" si="42"/>
        <v>46033344.128981784</v>
      </c>
      <c r="K111" s="8">
        <f t="shared" si="32"/>
        <v>1.3832134654141162</v>
      </c>
      <c r="L111" s="9">
        <f t="shared" si="43"/>
        <v>29921673.683838159</v>
      </c>
      <c r="M111" s="9">
        <f t="shared" si="44"/>
        <v>7422.8767407983132</v>
      </c>
      <c r="N111" s="9">
        <f t="shared" si="33"/>
        <v>722.95421133759203</v>
      </c>
      <c r="O111" s="8">
        <f t="shared" si="45"/>
        <v>40967680</v>
      </c>
      <c r="P111" s="8">
        <f t="shared" si="34"/>
        <v>1.2310000000000001</v>
      </c>
      <c r="Q111" s="9">
        <f t="shared" si="46"/>
        <v>24128000</v>
      </c>
      <c r="R111" s="10">
        <f t="shared" si="35"/>
        <v>3931.2000000000003</v>
      </c>
      <c r="S111">
        <f t="shared" si="36"/>
        <v>1365.0793650793651</v>
      </c>
    </row>
    <row r="112" spans="1:19" hidden="1">
      <c r="A112" s="7">
        <v>3000</v>
      </c>
      <c r="B112" s="8">
        <f t="shared" si="29"/>
        <v>49920000</v>
      </c>
      <c r="C112" s="9">
        <f t="shared" ref="C112:C119" si="47">2*A112*128*(1.3/8)*2*130</f>
        <v>32448000</v>
      </c>
      <c r="D112" s="9">
        <f t="shared" ref="D112:D119" si="48">A112*128*(1.3/8)*129</f>
        <v>8049600</v>
      </c>
      <c r="E112" s="8">
        <f t="shared" ref="E112:E119" si="49">A112*(128+2*A112)*128</f>
        <v>2353152000</v>
      </c>
      <c r="F112" s="8">
        <f t="shared" si="30"/>
        <v>47.138461538461542</v>
      </c>
      <c r="G112" s="9">
        <f t="shared" ref="G112:G119" si="50">2*A112*128*(1.3/8)*2*(128+A112)</f>
        <v>780748800</v>
      </c>
      <c r="H112" s="9">
        <f t="shared" ref="H112:H119" si="51">128*(1.3/8)*(128+A112)</f>
        <v>65062.400000000001</v>
      </c>
      <c r="I112" s="9">
        <f t="shared" si="31"/>
        <v>123.72122762148338</v>
      </c>
      <c r="J112" s="8">
        <f t="shared" ref="J112:J119" si="52">1.5*A112*130*(129-LOG(A112,2))</f>
        <v>68707813.130550802</v>
      </c>
      <c r="K112" s="8">
        <f t="shared" si="32"/>
        <v>1.3763584361087902</v>
      </c>
      <c r="L112" s="9">
        <f t="shared" ref="L112:L119" si="53">2*1.5*A112*(129-LOG(A112,2))*(1.3/8)*2*130</f>
        <v>44660078.534858026</v>
      </c>
      <c r="M112" s="9">
        <f t="shared" ref="M112:M119" si="54">3*(129-LOG(A112,2))*(1.3/8)*129</f>
        <v>7386.0899115342118</v>
      </c>
      <c r="N112" s="9">
        <f t="shared" si="33"/>
        <v>1089.8323871511018</v>
      </c>
      <c r="O112" s="8">
        <f t="shared" ref="O112:O119" si="55">(1.23*A112+2)*130*128</f>
        <v>61434880</v>
      </c>
      <c r="P112" s="8">
        <f t="shared" si="34"/>
        <v>1.2306666666666666</v>
      </c>
      <c r="Q112" s="9">
        <f t="shared" ref="Q112:Q119" si="56">2*A112*128*(1.3/8)*2*130+2*A112*128*(0.3/8)*130</f>
        <v>36192000</v>
      </c>
      <c r="R112" s="10">
        <f t="shared" si="35"/>
        <v>3931.2000000000003</v>
      </c>
      <c r="S112">
        <f t="shared" si="36"/>
        <v>2047.6190476190475</v>
      </c>
    </row>
    <row r="113" spans="1:19" hidden="1">
      <c r="A113" s="7">
        <v>4000</v>
      </c>
      <c r="B113" s="8">
        <f t="shared" si="29"/>
        <v>66560000</v>
      </c>
      <c r="C113" s="9">
        <f t="shared" si="47"/>
        <v>43264000</v>
      </c>
      <c r="D113" s="9">
        <f t="shared" si="48"/>
        <v>10732800</v>
      </c>
      <c r="E113" s="8">
        <f t="shared" si="49"/>
        <v>4161536000</v>
      </c>
      <c r="F113" s="8">
        <f t="shared" si="30"/>
        <v>62.523076923076921</v>
      </c>
      <c r="G113" s="9">
        <f t="shared" si="50"/>
        <v>1373798400</v>
      </c>
      <c r="H113" s="9">
        <f t="shared" si="51"/>
        <v>85862.400000000009</v>
      </c>
      <c r="I113" s="9">
        <f t="shared" si="31"/>
        <v>124.99999999999999</v>
      </c>
      <c r="J113" s="8">
        <f t="shared" si="52"/>
        <v>91286688.257963568</v>
      </c>
      <c r="K113" s="8">
        <f t="shared" si="32"/>
        <v>1.3714947154141162</v>
      </c>
      <c r="L113" s="9">
        <f t="shared" si="53"/>
        <v>59336347.367676318</v>
      </c>
      <c r="M113" s="9">
        <f t="shared" si="54"/>
        <v>7359.9892407983134</v>
      </c>
      <c r="N113" s="9">
        <f t="shared" si="33"/>
        <v>1458.2630013241499</v>
      </c>
      <c r="O113" s="8">
        <f t="shared" si="55"/>
        <v>81902080</v>
      </c>
      <c r="P113" s="8">
        <f t="shared" si="34"/>
        <v>1.2304999999999999</v>
      </c>
      <c r="Q113" s="9">
        <f t="shared" si="56"/>
        <v>48256000</v>
      </c>
      <c r="R113" s="10">
        <f t="shared" si="35"/>
        <v>3931.2000000000003</v>
      </c>
      <c r="S113">
        <f t="shared" si="36"/>
        <v>2730.1587301587301</v>
      </c>
    </row>
    <row r="114" spans="1:19" hidden="1">
      <c r="A114" s="7">
        <v>5000</v>
      </c>
      <c r="B114" s="8">
        <f t="shared" si="29"/>
        <v>83200000</v>
      </c>
      <c r="C114" s="9">
        <f t="shared" si="47"/>
        <v>54080000</v>
      </c>
      <c r="D114" s="9">
        <f t="shared" si="48"/>
        <v>13416000</v>
      </c>
      <c r="E114" s="8">
        <f t="shared" si="49"/>
        <v>6481920000</v>
      </c>
      <c r="F114" s="8">
        <f t="shared" si="30"/>
        <v>77.907692307692301</v>
      </c>
      <c r="G114" s="9">
        <f t="shared" si="50"/>
        <v>2133248000</v>
      </c>
      <c r="H114" s="9">
        <f t="shared" si="51"/>
        <v>106662.40000000001</v>
      </c>
      <c r="I114" s="9">
        <f t="shared" si="31"/>
        <v>125.78003120124804</v>
      </c>
      <c r="J114" s="8">
        <f t="shared" si="52"/>
        <v>113794480.42993928</v>
      </c>
      <c r="K114" s="8">
        <f t="shared" si="32"/>
        <v>1.3677221205521548</v>
      </c>
      <c r="L114" s="9">
        <f t="shared" si="53"/>
        <v>73966412.279460549</v>
      </c>
      <c r="M114" s="9">
        <f t="shared" si="54"/>
        <v>7339.7439877310844</v>
      </c>
      <c r="N114" s="9">
        <f t="shared" si="33"/>
        <v>1827.8566694459396</v>
      </c>
      <c r="O114" s="8">
        <f t="shared" si="55"/>
        <v>102369280</v>
      </c>
      <c r="P114" s="8">
        <f t="shared" si="34"/>
        <v>1.2303999999999999</v>
      </c>
      <c r="Q114" s="9">
        <f t="shared" si="56"/>
        <v>60320000</v>
      </c>
      <c r="R114" s="10">
        <f t="shared" si="35"/>
        <v>3931.2000000000003</v>
      </c>
      <c r="S114">
        <f t="shared" si="36"/>
        <v>3412.6984126984125</v>
      </c>
    </row>
    <row r="115" spans="1:19" hidden="1">
      <c r="A115" s="7">
        <v>6000</v>
      </c>
      <c r="B115" s="8">
        <f t="shared" si="29"/>
        <v>99840000</v>
      </c>
      <c r="C115" s="9">
        <f t="shared" si="47"/>
        <v>64896000</v>
      </c>
      <c r="D115" s="9">
        <f t="shared" si="48"/>
        <v>16099200</v>
      </c>
      <c r="E115" s="8">
        <f t="shared" si="49"/>
        <v>9314304000</v>
      </c>
      <c r="F115" s="8">
        <f t="shared" si="30"/>
        <v>93.292307692307688</v>
      </c>
      <c r="G115" s="9">
        <f t="shared" si="50"/>
        <v>3059097600</v>
      </c>
      <c r="H115" s="9">
        <f t="shared" si="51"/>
        <v>127462.40000000001</v>
      </c>
      <c r="I115" s="9">
        <f t="shared" si="31"/>
        <v>126.30548302872062</v>
      </c>
      <c r="J115" s="8">
        <f t="shared" si="52"/>
        <v>136245626.2611016</v>
      </c>
      <c r="K115" s="8">
        <f t="shared" si="32"/>
        <v>1.3646396861087902</v>
      </c>
      <c r="L115" s="9">
        <f t="shared" si="53"/>
        <v>88559657.069716051</v>
      </c>
      <c r="M115" s="9">
        <f t="shared" si="54"/>
        <v>7323.2024115342119</v>
      </c>
      <c r="N115" s="9">
        <f t="shared" si="33"/>
        <v>2198.3824965213839</v>
      </c>
      <c r="O115" s="8">
        <f t="shared" si="55"/>
        <v>122836480</v>
      </c>
      <c r="P115" s="8">
        <f t="shared" si="34"/>
        <v>1.2303333333333333</v>
      </c>
      <c r="Q115" s="9">
        <f t="shared" si="56"/>
        <v>72384000</v>
      </c>
      <c r="R115" s="10">
        <f t="shared" si="35"/>
        <v>3931.2000000000003</v>
      </c>
      <c r="S115">
        <f t="shared" si="36"/>
        <v>4095.238095238095</v>
      </c>
    </row>
    <row r="116" spans="1:19" hidden="1">
      <c r="A116" s="7">
        <v>7000</v>
      </c>
      <c r="B116" s="8">
        <f t="shared" si="29"/>
        <v>116480000</v>
      </c>
      <c r="C116" s="9">
        <f t="shared" si="47"/>
        <v>75712000</v>
      </c>
      <c r="D116" s="9">
        <f t="shared" si="48"/>
        <v>18782400</v>
      </c>
      <c r="E116" s="8">
        <f t="shared" si="49"/>
        <v>12658688000</v>
      </c>
      <c r="F116" s="8">
        <f t="shared" si="30"/>
        <v>108.67692307692307</v>
      </c>
      <c r="G116" s="9">
        <f t="shared" si="50"/>
        <v>4151347200</v>
      </c>
      <c r="H116" s="9">
        <f t="shared" si="51"/>
        <v>148262.39999999999</v>
      </c>
      <c r="I116" s="9">
        <f t="shared" si="31"/>
        <v>126.68350168350169</v>
      </c>
      <c r="J116" s="8">
        <f t="shared" si="52"/>
        <v>158649664.98282763</v>
      </c>
      <c r="K116" s="8">
        <f t="shared" si="32"/>
        <v>1.3620335249212536</v>
      </c>
      <c r="L116" s="9">
        <f t="shared" si="53"/>
        <v>103122282.23883794</v>
      </c>
      <c r="M116" s="9">
        <f t="shared" si="54"/>
        <v>7309.2167081374164</v>
      </c>
      <c r="N116" s="9">
        <f t="shared" si="33"/>
        <v>2569.6871155960371</v>
      </c>
      <c r="O116" s="8">
        <f t="shared" si="55"/>
        <v>143303680</v>
      </c>
      <c r="P116" s="8">
        <f t="shared" si="34"/>
        <v>1.2302857142857142</v>
      </c>
      <c r="Q116" s="9">
        <f t="shared" si="56"/>
        <v>84448000</v>
      </c>
      <c r="R116" s="10">
        <f t="shared" si="35"/>
        <v>3931.2000000000003</v>
      </c>
      <c r="S116">
        <f t="shared" si="36"/>
        <v>4777.7777777777774</v>
      </c>
    </row>
    <row r="117" spans="1:19" hidden="1">
      <c r="A117" s="7">
        <v>8000</v>
      </c>
      <c r="B117" s="8">
        <f t="shared" si="29"/>
        <v>133120000</v>
      </c>
      <c r="C117" s="9">
        <f t="shared" si="47"/>
        <v>86528000</v>
      </c>
      <c r="D117" s="9">
        <f t="shared" si="48"/>
        <v>21465600</v>
      </c>
      <c r="E117" s="8">
        <f t="shared" si="49"/>
        <v>16515072000</v>
      </c>
      <c r="F117" s="8">
        <f t="shared" si="30"/>
        <v>124.06153846153846</v>
      </c>
      <c r="G117" s="9">
        <f t="shared" si="50"/>
        <v>5409996800</v>
      </c>
      <c r="H117" s="9">
        <f t="shared" si="51"/>
        <v>169062.39999999999</v>
      </c>
      <c r="I117" s="9">
        <f t="shared" si="31"/>
        <v>126.96850393700788</v>
      </c>
      <c r="J117" s="8">
        <f t="shared" si="52"/>
        <v>181013376.51592714</v>
      </c>
      <c r="K117" s="8">
        <f t="shared" si="32"/>
        <v>1.3597759654141162</v>
      </c>
      <c r="L117" s="9">
        <f t="shared" si="53"/>
        <v>117658694.73535264</v>
      </c>
      <c r="M117" s="9">
        <f t="shared" si="54"/>
        <v>7297.1017407983127</v>
      </c>
      <c r="N117" s="9">
        <f t="shared" si="33"/>
        <v>2941.6610542765484</v>
      </c>
      <c r="O117" s="8">
        <f t="shared" si="55"/>
        <v>163770880</v>
      </c>
      <c r="P117" s="8">
        <f t="shared" si="34"/>
        <v>1.2302500000000001</v>
      </c>
      <c r="Q117" s="9">
        <f t="shared" si="56"/>
        <v>96512000</v>
      </c>
      <c r="R117" s="10">
        <f t="shared" si="35"/>
        <v>3931.2000000000003</v>
      </c>
      <c r="S117">
        <f t="shared" si="36"/>
        <v>5460.3174603174602</v>
      </c>
    </row>
    <row r="118" spans="1:19" hidden="1">
      <c r="A118" s="7">
        <v>9000</v>
      </c>
      <c r="B118" s="8">
        <f t="shared" si="29"/>
        <v>149760000</v>
      </c>
      <c r="C118" s="9">
        <f t="shared" si="47"/>
        <v>97344000</v>
      </c>
      <c r="D118" s="9">
        <f t="shared" si="48"/>
        <v>24148800</v>
      </c>
      <c r="E118" s="8">
        <f t="shared" si="49"/>
        <v>20883456000</v>
      </c>
      <c r="F118" s="8">
        <f t="shared" si="30"/>
        <v>139.44615384615383</v>
      </c>
      <c r="G118" s="9">
        <f t="shared" si="50"/>
        <v>6835046400</v>
      </c>
      <c r="H118" s="9">
        <f t="shared" si="51"/>
        <v>189862.39999999999</v>
      </c>
      <c r="I118" s="9">
        <f t="shared" si="31"/>
        <v>127.19106047326906</v>
      </c>
      <c r="J118" s="8">
        <f t="shared" si="52"/>
        <v>203341830.20288679</v>
      </c>
      <c r="K118" s="8">
        <f t="shared" si="32"/>
        <v>1.3577846568034642</v>
      </c>
      <c r="L118" s="9">
        <f t="shared" si="53"/>
        <v>132172189.63187639</v>
      </c>
      <c r="M118" s="9">
        <f t="shared" si="54"/>
        <v>7286.4155822701105</v>
      </c>
      <c r="N118" s="9">
        <f t="shared" si="33"/>
        <v>3314.2221614096229</v>
      </c>
      <c r="O118" s="8">
        <f t="shared" si="55"/>
        <v>184238080</v>
      </c>
      <c r="P118" s="8">
        <f t="shared" si="34"/>
        <v>1.2302222222222223</v>
      </c>
      <c r="Q118" s="9">
        <f t="shared" si="56"/>
        <v>108576000</v>
      </c>
      <c r="R118" s="10">
        <f t="shared" si="35"/>
        <v>3931.2000000000003</v>
      </c>
      <c r="S118">
        <f t="shared" si="36"/>
        <v>6142.8571428571422</v>
      </c>
    </row>
    <row r="119" spans="1:19">
      <c r="A119" s="7">
        <v>10000</v>
      </c>
      <c r="B119" s="8">
        <f t="shared" si="29"/>
        <v>166400000</v>
      </c>
      <c r="C119" s="9">
        <f t="shared" si="47"/>
        <v>108160000</v>
      </c>
      <c r="D119" s="9">
        <f t="shared" si="48"/>
        <v>26832000</v>
      </c>
      <c r="E119" s="8">
        <f t="shared" si="49"/>
        <v>25763840000</v>
      </c>
      <c r="F119" s="8">
        <f t="shared" si="30"/>
        <v>154.83076923076922</v>
      </c>
      <c r="G119" s="9">
        <f t="shared" si="50"/>
        <v>8426496000</v>
      </c>
      <c r="H119" s="9">
        <f t="shared" si="51"/>
        <v>210662.39999999999</v>
      </c>
      <c r="I119" s="9">
        <f t="shared" si="31"/>
        <v>127.3696682464455</v>
      </c>
      <c r="J119" s="8">
        <f t="shared" si="52"/>
        <v>225638960.85987857</v>
      </c>
      <c r="K119" s="8">
        <f t="shared" si="32"/>
        <v>1.3560033705521548</v>
      </c>
      <c r="L119" s="9">
        <f t="shared" si="53"/>
        <v>146665324.5589211</v>
      </c>
      <c r="M119" s="9">
        <f t="shared" si="54"/>
        <v>7276.8564877310855</v>
      </c>
      <c r="N119" s="9">
        <f t="shared" si="33"/>
        <v>3687.306468835719</v>
      </c>
      <c r="O119" s="8">
        <f t="shared" si="55"/>
        <v>204705280</v>
      </c>
      <c r="P119" s="8">
        <f t="shared" si="34"/>
        <v>1.2302</v>
      </c>
      <c r="Q119" s="9">
        <f t="shared" si="56"/>
        <v>120640000</v>
      </c>
      <c r="R119" s="10">
        <f t="shared" si="35"/>
        <v>3931.2000000000003</v>
      </c>
      <c r="S119">
        <f t="shared" si="36"/>
        <v>6825.3968253968251</v>
      </c>
    </row>
    <row r="120" spans="1:19" hidden="1">
      <c r="A120" s="7">
        <v>20000</v>
      </c>
      <c r="B120" s="8">
        <f t="shared" si="29"/>
        <v>332800000</v>
      </c>
      <c r="C120" s="9">
        <f t="shared" ref="C120:C128" si="57">2*A120*128*(1.3/8)*2*130</f>
        <v>216320000</v>
      </c>
      <c r="D120" s="9">
        <f t="shared" ref="D120:D128" si="58">A120*128*(1.3/8)*129</f>
        <v>53664000</v>
      </c>
      <c r="E120" s="8">
        <f t="shared" ref="E120:E128" si="59">A120*(128+2*A120)*128</f>
        <v>102727680000</v>
      </c>
      <c r="F120" s="8">
        <f t="shared" si="30"/>
        <v>308.67692307692306</v>
      </c>
      <c r="G120" s="9">
        <f t="shared" ref="G120:G128" si="60">2*A120*128*(1.3/8)*2*(128+A120)</f>
        <v>33492992000</v>
      </c>
      <c r="H120" s="9">
        <f t="shared" ref="H120:H128" si="61">128*(1.3/8)*(128+A120)</f>
        <v>418662.40000000002</v>
      </c>
      <c r="I120" s="9">
        <f t="shared" si="31"/>
        <v>128.17965023847376</v>
      </c>
      <c r="J120" s="8">
        <f t="shared" ref="J120:J128" si="62">1.5*A120*130*(129-LOG(A120,2))</f>
        <v>447377921.71975714</v>
      </c>
      <c r="K120" s="8">
        <f t="shared" si="32"/>
        <v>1.3442846205521548</v>
      </c>
      <c r="L120" s="9">
        <f t="shared" ref="L120:L128" si="63">2*1.5*A120*(129-LOG(A120,2))*(1.3/8)*2*130</f>
        <v>290795649.1178422</v>
      </c>
      <c r="M120" s="9">
        <f t="shared" ref="M120:M128" si="64">3*(129-LOG(A120,2))*(1.3/8)*129</f>
        <v>7213.9689877310848</v>
      </c>
      <c r="N120" s="9">
        <f t="shared" si="33"/>
        <v>7438.9008451889995</v>
      </c>
      <c r="O120" s="8">
        <f t="shared" ref="O120:O128" si="65">(1.23*A120+2)*130*128</f>
        <v>409377280</v>
      </c>
      <c r="P120" s="8">
        <f t="shared" si="34"/>
        <v>1.2301</v>
      </c>
      <c r="Q120" s="9">
        <f t="shared" ref="Q120:Q128" si="66">2*A120*128*(1.3/8)*2*130+2*A120*128*(0.3/8)*130</f>
        <v>241280000</v>
      </c>
      <c r="R120" s="10">
        <f t="shared" si="35"/>
        <v>3931.2000000000003</v>
      </c>
      <c r="S120">
        <f t="shared" si="36"/>
        <v>13650.79365079365</v>
      </c>
    </row>
    <row r="121" spans="1:19" hidden="1">
      <c r="A121" s="7">
        <v>30000</v>
      </c>
      <c r="B121" s="8">
        <f t="shared" si="29"/>
        <v>499200000</v>
      </c>
      <c r="C121" s="9">
        <f t="shared" si="57"/>
        <v>324480000</v>
      </c>
      <c r="D121" s="9">
        <f t="shared" si="58"/>
        <v>80496000</v>
      </c>
      <c r="E121" s="8">
        <f t="shared" si="59"/>
        <v>230891520000</v>
      </c>
      <c r="F121" s="8">
        <f t="shared" si="30"/>
        <v>462.52307692307693</v>
      </c>
      <c r="G121" s="9">
        <f t="shared" si="60"/>
        <v>75199488000</v>
      </c>
      <c r="H121" s="9">
        <f t="shared" si="61"/>
        <v>626662.40000000002</v>
      </c>
      <c r="I121" s="9">
        <f t="shared" si="31"/>
        <v>128.4519383961763</v>
      </c>
      <c r="J121" s="8">
        <f t="shared" si="62"/>
        <v>667644851.95041692</v>
      </c>
      <c r="K121" s="8">
        <f t="shared" si="32"/>
        <v>1.3374295912468288</v>
      </c>
      <c r="L121" s="9">
        <f t="shared" si="63"/>
        <v>433969153.76777101</v>
      </c>
      <c r="M121" s="9">
        <f t="shared" si="64"/>
        <v>7177.1821584669824</v>
      </c>
      <c r="N121" s="9">
        <f t="shared" si="33"/>
        <v>11215.543680333958</v>
      </c>
      <c r="O121" s="8">
        <f t="shared" si="65"/>
        <v>614049280</v>
      </c>
      <c r="P121" s="8">
        <f t="shared" si="34"/>
        <v>1.2300666666666666</v>
      </c>
      <c r="Q121" s="9">
        <f t="shared" si="66"/>
        <v>361920000</v>
      </c>
      <c r="R121" s="10">
        <f t="shared" si="35"/>
        <v>3931.2000000000003</v>
      </c>
      <c r="S121">
        <f t="shared" si="36"/>
        <v>20476.190476190473</v>
      </c>
    </row>
    <row r="122" spans="1:19" hidden="1">
      <c r="A122" s="7">
        <v>40000</v>
      </c>
      <c r="B122" s="8">
        <f t="shared" si="29"/>
        <v>665600000</v>
      </c>
      <c r="C122" s="9">
        <f t="shared" si="57"/>
        <v>432640000</v>
      </c>
      <c r="D122" s="9">
        <f t="shared" si="58"/>
        <v>107328000</v>
      </c>
      <c r="E122" s="8">
        <f t="shared" si="59"/>
        <v>410255360000</v>
      </c>
      <c r="F122" s="8">
        <f t="shared" si="30"/>
        <v>616.36923076923074</v>
      </c>
      <c r="G122" s="9">
        <f t="shared" si="60"/>
        <v>133545984000</v>
      </c>
      <c r="H122" s="9">
        <f t="shared" si="61"/>
        <v>834662.40000000002</v>
      </c>
      <c r="I122" s="9">
        <f t="shared" si="31"/>
        <v>128.58851674641147</v>
      </c>
      <c r="J122" s="8">
        <f t="shared" si="62"/>
        <v>886955843.43951428</v>
      </c>
      <c r="K122" s="8">
        <f t="shared" si="32"/>
        <v>1.3325658705521548</v>
      </c>
      <c r="L122" s="9">
        <f t="shared" si="63"/>
        <v>576521298.23568439</v>
      </c>
      <c r="M122" s="9">
        <f t="shared" si="64"/>
        <v>7151.081487731085</v>
      </c>
      <c r="N122" s="9">
        <f t="shared" si="33"/>
        <v>15008.638928830516</v>
      </c>
      <c r="O122" s="8">
        <f t="shared" si="65"/>
        <v>818721280</v>
      </c>
      <c r="P122" s="8">
        <f t="shared" si="34"/>
        <v>1.2300500000000001</v>
      </c>
      <c r="Q122" s="9">
        <f t="shared" si="66"/>
        <v>482560000</v>
      </c>
      <c r="R122" s="10">
        <f t="shared" si="35"/>
        <v>3931.2000000000003</v>
      </c>
      <c r="S122">
        <f t="shared" si="36"/>
        <v>27301.5873015873</v>
      </c>
    </row>
    <row r="123" spans="1:19" hidden="1">
      <c r="A123" s="7">
        <v>50000</v>
      </c>
      <c r="B123" s="8">
        <f t="shared" si="29"/>
        <v>832000000</v>
      </c>
      <c r="C123" s="9">
        <f t="shared" si="57"/>
        <v>540800000</v>
      </c>
      <c r="D123" s="9">
        <f t="shared" si="58"/>
        <v>134160000</v>
      </c>
      <c r="E123" s="8">
        <f t="shared" si="59"/>
        <v>640819200000</v>
      </c>
      <c r="F123" s="8">
        <f t="shared" si="30"/>
        <v>770.21538461538466</v>
      </c>
      <c r="G123" s="9">
        <f t="shared" si="60"/>
        <v>208532480000</v>
      </c>
      <c r="H123" s="9">
        <f t="shared" si="61"/>
        <v>1042662.4</v>
      </c>
      <c r="I123" s="9">
        <f t="shared" si="31"/>
        <v>128.6706032556655</v>
      </c>
      <c r="J123" s="8">
        <f t="shared" si="62"/>
        <v>1105556005.3742411</v>
      </c>
      <c r="K123" s="8">
        <f t="shared" si="32"/>
        <v>1.3287932756901937</v>
      </c>
      <c r="L123" s="9">
        <f t="shared" si="63"/>
        <v>718611403.49325681</v>
      </c>
      <c r="M123" s="9">
        <f t="shared" si="64"/>
        <v>7130.8362346638542</v>
      </c>
      <c r="N123" s="9">
        <f t="shared" si="33"/>
        <v>18814.06269685904</v>
      </c>
      <c r="O123" s="8">
        <f t="shared" si="65"/>
        <v>1023393280</v>
      </c>
      <c r="P123" s="8">
        <f t="shared" si="34"/>
        <v>1.23004</v>
      </c>
      <c r="Q123" s="9">
        <f t="shared" si="66"/>
        <v>603200000</v>
      </c>
      <c r="R123" s="10">
        <f t="shared" si="35"/>
        <v>3931.2000000000003</v>
      </c>
      <c r="S123">
        <f t="shared" si="36"/>
        <v>34126.984126984127</v>
      </c>
    </row>
    <row r="124" spans="1:19" hidden="1">
      <c r="A124" s="7">
        <v>60000</v>
      </c>
      <c r="B124" s="8">
        <f t="shared" si="29"/>
        <v>998400000</v>
      </c>
      <c r="C124" s="9">
        <f t="shared" si="57"/>
        <v>648960000</v>
      </c>
      <c r="D124" s="9">
        <f t="shared" si="58"/>
        <v>160992000</v>
      </c>
      <c r="E124" s="8">
        <f t="shared" si="59"/>
        <v>922583040000</v>
      </c>
      <c r="F124" s="8">
        <f t="shared" si="30"/>
        <v>924.06153846153848</v>
      </c>
      <c r="G124" s="9">
        <f t="shared" si="60"/>
        <v>300158976000</v>
      </c>
      <c r="H124" s="9">
        <f t="shared" si="61"/>
        <v>1250662.4000000001</v>
      </c>
      <c r="I124" s="9">
        <f t="shared" si="31"/>
        <v>128.72538584353379</v>
      </c>
      <c r="J124" s="8">
        <f t="shared" si="62"/>
        <v>1323589703.9008338</v>
      </c>
      <c r="K124" s="8">
        <f t="shared" si="32"/>
        <v>1.3257108412468288</v>
      </c>
      <c r="L124" s="9">
        <f t="shared" si="63"/>
        <v>860333307.53554201</v>
      </c>
      <c r="M124" s="9">
        <f t="shared" si="64"/>
        <v>7114.2946584669826</v>
      </c>
      <c r="N124" s="9">
        <f t="shared" si="33"/>
        <v>22629.369140396444</v>
      </c>
      <c r="O124" s="8">
        <f t="shared" si="65"/>
        <v>1228065280</v>
      </c>
      <c r="P124" s="8">
        <f t="shared" si="34"/>
        <v>1.2300333333333333</v>
      </c>
      <c r="Q124" s="9">
        <f t="shared" si="66"/>
        <v>723840000</v>
      </c>
      <c r="R124" s="10">
        <f t="shared" si="35"/>
        <v>3931.2000000000003</v>
      </c>
      <c r="S124">
        <f t="shared" si="36"/>
        <v>40952.380952380947</v>
      </c>
    </row>
    <row r="125" spans="1:19" hidden="1">
      <c r="A125" s="7">
        <v>70000</v>
      </c>
      <c r="B125" s="8">
        <f t="shared" si="29"/>
        <v>1164800000</v>
      </c>
      <c r="C125" s="9">
        <f t="shared" si="57"/>
        <v>757120000</v>
      </c>
      <c r="D125" s="9">
        <f t="shared" si="58"/>
        <v>187824000</v>
      </c>
      <c r="E125" s="8">
        <f t="shared" si="59"/>
        <v>1255546880000</v>
      </c>
      <c r="F125" s="8">
        <f t="shared" si="30"/>
        <v>1077.9076923076923</v>
      </c>
      <c r="G125" s="9">
        <f t="shared" si="60"/>
        <v>408425472000</v>
      </c>
      <c r="H125" s="9">
        <f t="shared" si="61"/>
        <v>1458662.4000000001</v>
      </c>
      <c r="I125" s="9">
        <f t="shared" si="31"/>
        <v>128.76454483230663</v>
      </c>
      <c r="J125" s="8">
        <f t="shared" si="62"/>
        <v>1541152331.3330636</v>
      </c>
      <c r="K125" s="8">
        <f t="shared" si="32"/>
        <v>1.3231046800592923</v>
      </c>
      <c r="L125" s="9">
        <f t="shared" si="63"/>
        <v>1001749015.3664914</v>
      </c>
      <c r="M125" s="9">
        <f t="shared" si="64"/>
        <v>7100.308955070187</v>
      </c>
      <c r="N125" s="9">
        <f t="shared" si="33"/>
        <v>26452.933412971935</v>
      </c>
      <c r="O125" s="8">
        <f t="shared" si="65"/>
        <v>1432737280</v>
      </c>
      <c r="P125" s="8">
        <f t="shared" si="34"/>
        <v>1.2300285714285715</v>
      </c>
      <c r="Q125" s="9">
        <f t="shared" si="66"/>
        <v>844480000</v>
      </c>
      <c r="R125" s="10">
        <f t="shared" si="35"/>
        <v>3931.2000000000003</v>
      </c>
      <c r="S125">
        <f t="shared" si="36"/>
        <v>47777.777777777774</v>
      </c>
    </row>
    <row r="126" spans="1:19" hidden="1">
      <c r="A126" s="7">
        <v>80000</v>
      </c>
      <c r="B126" s="8">
        <f t="shared" si="29"/>
        <v>1331200000</v>
      </c>
      <c r="C126" s="9">
        <f t="shared" si="57"/>
        <v>865280000</v>
      </c>
      <c r="D126" s="9">
        <f t="shared" si="58"/>
        <v>214656000</v>
      </c>
      <c r="E126" s="8">
        <f t="shared" si="59"/>
        <v>1639710720000</v>
      </c>
      <c r="F126" s="8">
        <f t="shared" si="30"/>
        <v>1231.7538461538461</v>
      </c>
      <c r="G126" s="9">
        <f t="shared" si="60"/>
        <v>533331968000</v>
      </c>
      <c r="H126" s="9">
        <f t="shared" si="61"/>
        <v>1666662.4000000001</v>
      </c>
      <c r="I126" s="9">
        <f t="shared" si="31"/>
        <v>128.79392971246006</v>
      </c>
      <c r="J126" s="8">
        <f t="shared" si="62"/>
        <v>1758311686.8790286</v>
      </c>
      <c r="K126" s="8">
        <f t="shared" si="32"/>
        <v>1.3208471205521548</v>
      </c>
      <c r="L126" s="9">
        <f t="shared" si="63"/>
        <v>1142902596.4713688</v>
      </c>
      <c r="M126" s="9">
        <f t="shared" si="64"/>
        <v>7088.1939877310851</v>
      </c>
      <c r="N126" s="9">
        <f t="shared" si="33"/>
        <v>30283.595563488649</v>
      </c>
      <c r="O126" s="8">
        <f t="shared" si="65"/>
        <v>1637409280</v>
      </c>
      <c r="P126" s="8">
        <f t="shared" si="34"/>
        <v>1.2300249999999999</v>
      </c>
      <c r="Q126" s="9">
        <f t="shared" si="66"/>
        <v>965120000</v>
      </c>
      <c r="R126" s="10">
        <f t="shared" si="35"/>
        <v>3931.2000000000003</v>
      </c>
      <c r="S126">
        <f t="shared" si="36"/>
        <v>54603.174603174601</v>
      </c>
    </row>
    <row r="127" spans="1:19" hidden="1">
      <c r="A127" s="7">
        <v>90000</v>
      </c>
      <c r="B127" s="8">
        <f t="shared" si="29"/>
        <v>1497600000</v>
      </c>
      <c r="C127" s="9">
        <f t="shared" si="57"/>
        <v>973440000</v>
      </c>
      <c r="D127" s="9">
        <f t="shared" si="58"/>
        <v>241488000</v>
      </c>
      <c r="E127" s="8">
        <f t="shared" si="59"/>
        <v>2075074560000</v>
      </c>
      <c r="F127" s="8">
        <f t="shared" si="30"/>
        <v>1385.6</v>
      </c>
      <c r="G127" s="9">
        <f t="shared" si="60"/>
        <v>674878464000</v>
      </c>
      <c r="H127" s="9">
        <f t="shared" si="61"/>
        <v>1874662.4000000001</v>
      </c>
      <c r="I127" s="9">
        <f t="shared" si="31"/>
        <v>128.81679389312976</v>
      </c>
      <c r="J127" s="8">
        <f t="shared" si="62"/>
        <v>1975118463.9635944</v>
      </c>
      <c r="K127" s="8">
        <f t="shared" si="32"/>
        <v>1.3188558119415026</v>
      </c>
      <c r="L127" s="9">
        <f t="shared" si="63"/>
        <v>1283827001.5763366</v>
      </c>
      <c r="M127" s="9">
        <f t="shared" si="64"/>
        <v>7077.5078292028793</v>
      </c>
      <c r="N127" s="9">
        <f t="shared" si="33"/>
        <v>34120.485039039253</v>
      </c>
      <c r="O127" s="8">
        <f t="shared" si="65"/>
        <v>1842081280</v>
      </c>
      <c r="P127" s="8">
        <f t="shared" si="34"/>
        <v>1.2300222222222221</v>
      </c>
      <c r="Q127" s="9">
        <f t="shared" si="66"/>
        <v>1085760000</v>
      </c>
      <c r="R127" s="10">
        <f t="shared" si="35"/>
        <v>3931.2000000000003</v>
      </c>
      <c r="S127">
        <f t="shared" si="36"/>
        <v>61428.571428571428</v>
      </c>
    </row>
    <row r="128" spans="1:19">
      <c r="A128" s="7">
        <v>100000</v>
      </c>
      <c r="B128" s="8">
        <f t="shared" si="29"/>
        <v>1664000000</v>
      </c>
      <c r="C128" s="9">
        <f t="shared" si="57"/>
        <v>1081600000</v>
      </c>
      <c r="D128" s="9">
        <f t="shared" si="58"/>
        <v>268320000</v>
      </c>
      <c r="E128" s="8">
        <f t="shared" si="59"/>
        <v>2561638400000</v>
      </c>
      <c r="F128" s="8">
        <f t="shared" si="30"/>
        <v>1539.4461538461539</v>
      </c>
      <c r="G128" s="9">
        <f t="shared" si="60"/>
        <v>833064960000</v>
      </c>
      <c r="H128" s="9">
        <f t="shared" si="61"/>
        <v>2082662.4000000001</v>
      </c>
      <c r="I128" s="9">
        <f t="shared" si="31"/>
        <v>128.83509108341323</v>
      </c>
      <c r="J128" s="8">
        <f t="shared" si="62"/>
        <v>2191612010.7484822</v>
      </c>
      <c r="K128" s="8">
        <f t="shared" si="32"/>
        <v>1.3170745256901937</v>
      </c>
      <c r="L128" s="9">
        <f t="shared" si="63"/>
        <v>1424547806.9865136</v>
      </c>
      <c r="M128" s="9">
        <f t="shared" si="64"/>
        <v>7067.9487346638543</v>
      </c>
      <c r="N128" s="9">
        <f t="shared" si="33"/>
        <v>37962.923908044031</v>
      </c>
      <c r="O128" s="8">
        <f t="shared" si="65"/>
        <v>2046753280</v>
      </c>
      <c r="P128" s="8">
        <f t="shared" si="34"/>
        <v>1.2300199999999999</v>
      </c>
      <c r="Q128" s="9">
        <f t="shared" si="66"/>
        <v>1206400000</v>
      </c>
      <c r="R128" s="10">
        <f t="shared" si="35"/>
        <v>3931.2000000000003</v>
      </c>
      <c r="S128">
        <f t="shared" si="36"/>
        <v>68253.968253968254</v>
      </c>
    </row>
    <row r="132" spans="1:1">
      <c r="A132" s="9" t="s">
        <v>21</v>
      </c>
    </row>
    <row r="133" spans="1:1">
      <c r="A133" s="9" t="s">
        <v>18</v>
      </c>
    </row>
    <row r="134" spans="1:1">
      <c r="A134" s="9" t="s">
        <v>19</v>
      </c>
    </row>
    <row r="135" spans="1:1">
      <c r="A135" s="7" t="s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29E5-B755-4B2C-B3C3-60C7B8A531BA}">
  <dimension ref="A1:S80"/>
  <sheetViews>
    <sheetView tabSelected="1" workbookViewId="0">
      <selection activeCell="N3" sqref="N3"/>
    </sheetView>
  </sheetViews>
  <sheetFormatPr defaultRowHeight="15"/>
  <cols>
    <col min="2" max="2" width="27.5703125" bestFit="1" customWidth="1"/>
    <col min="6" max="6" width="28.7109375" customWidth="1"/>
    <col min="8" max="8" width="27.28515625" customWidth="1"/>
    <col min="9" max="10" width="12.5703125" customWidth="1"/>
    <col min="12" max="12" width="18.85546875" customWidth="1"/>
    <col min="13" max="13" width="11.85546875" customWidth="1"/>
    <col min="14" max="14" width="20.5703125" customWidth="1"/>
    <col min="16" max="16" width="16.140625" bestFit="1" customWidth="1"/>
    <col min="18" max="18" width="17.140625" customWidth="1"/>
  </cols>
  <sheetData>
    <row r="1" spans="1:19">
      <c r="A1" t="s">
        <v>10</v>
      </c>
      <c r="C1" s="2" t="s">
        <v>1</v>
      </c>
      <c r="D1" s="13" t="s">
        <v>28</v>
      </c>
      <c r="E1" s="2"/>
      <c r="F1" s="2"/>
      <c r="I1" s="2"/>
      <c r="J1" s="2"/>
      <c r="M1" s="2"/>
      <c r="N1" s="2"/>
      <c r="S1" s="9" t="s">
        <v>21</v>
      </c>
    </row>
    <row r="2" spans="1:19">
      <c r="C2" s="1" t="s">
        <v>24</v>
      </c>
      <c r="E2" s="1" t="s">
        <v>0</v>
      </c>
      <c r="F2" s="2"/>
      <c r="I2" s="1" t="s">
        <v>6</v>
      </c>
      <c r="J2" s="2"/>
      <c r="M2" s="1" t="s">
        <v>7</v>
      </c>
      <c r="N2" s="2"/>
      <c r="S2" s="9" t="s">
        <v>18</v>
      </c>
    </row>
    <row r="3" spans="1:19">
      <c r="A3" t="s">
        <v>25</v>
      </c>
      <c r="B3" t="s">
        <v>23</v>
      </c>
      <c r="C3" s="2" t="s">
        <v>4</v>
      </c>
      <c r="D3" t="s">
        <v>5</v>
      </c>
      <c r="E3" s="2" t="s">
        <v>4</v>
      </c>
      <c r="F3" s="16" t="s">
        <v>30</v>
      </c>
      <c r="G3" t="s">
        <v>5</v>
      </c>
      <c r="H3" s="16" t="s">
        <v>26</v>
      </c>
      <c r="I3" s="2" t="s">
        <v>4</v>
      </c>
      <c r="J3" s="16" t="s">
        <v>31</v>
      </c>
      <c r="K3" t="s">
        <v>5</v>
      </c>
      <c r="L3" s="16" t="s">
        <v>27</v>
      </c>
      <c r="M3" s="2" t="s">
        <v>4</v>
      </c>
      <c r="N3" s="16" t="s">
        <v>31</v>
      </c>
      <c r="O3" t="s">
        <v>5</v>
      </c>
      <c r="P3" s="16" t="s">
        <v>27</v>
      </c>
      <c r="S3" s="9" t="s">
        <v>19</v>
      </c>
    </row>
    <row r="4" spans="1:19">
      <c r="A4">
        <v>4</v>
      </c>
      <c r="B4">
        <f>A4</f>
        <v>4</v>
      </c>
      <c r="C4" s="2">
        <f>A4^2*130*LOG((2^21)/A4,2)</f>
        <v>39520</v>
      </c>
      <c r="D4">
        <f>2*2^21*A4*(1.3/8)*129</f>
        <v>351692390.40000004</v>
      </c>
      <c r="E4" s="2">
        <f>A4^2*(128+2*A4^2)*21</f>
        <v>53760</v>
      </c>
      <c r="F4" s="2">
        <f>E4/C4</f>
        <v>1.3603238866396761</v>
      </c>
      <c r="G4">
        <f>2*2^21*(1.3/8)*(128+B4)</f>
        <v>89967820.799999997</v>
      </c>
      <c r="H4">
        <f>D4/G4</f>
        <v>3.9090909090909096</v>
      </c>
      <c r="I4" s="2">
        <f>1.5*A4^2*130*LOG(2^22/A4^2,2)</f>
        <v>56160</v>
      </c>
      <c r="J4" s="2">
        <f>I4/C4</f>
        <v>1.4210526315789473</v>
      </c>
      <c r="K4">
        <f>3*2^21*(1.3/8)*2*129</f>
        <v>263769292.80000001</v>
      </c>
      <c r="L4">
        <f>D4/K4</f>
        <v>1.3333333333333335</v>
      </c>
      <c r="M4" s="2">
        <f t="shared" ref="M4:M7" si="0">(1.23*A4^2+2)*130*21</f>
        <v>59186.400000000001</v>
      </c>
      <c r="N4" s="2">
        <f>M4/C4</f>
        <v>1.4976315789473684</v>
      </c>
      <c r="O4" s="2">
        <f t="shared" ref="O4:O7" si="1">2^21*(1.3/8)*2*129+2*2*2^21*(0.3/8)*130</f>
        <v>128817561.60000001</v>
      </c>
      <c r="P4">
        <f>D4/O4</f>
        <v>2.7301587301587302</v>
      </c>
      <c r="Q4" s="14" t="s">
        <v>29</v>
      </c>
      <c r="S4" s="7" t="s">
        <v>20</v>
      </c>
    </row>
    <row r="5" spans="1:19">
      <c r="A5">
        <v>5</v>
      </c>
      <c r="B5">
        <f t="shared" ref="B5:B68" si="2">A5</f>
        <v>5</v>
      </c>
      <c r="C5" s="2">
        <f>A5^2*130*LOG((2^21)/A5,2)</f>
        <v>60703.733691616071</v>
      </c>
      <c r="D5">
        <f>2*2^21*A5*(1.3/8)*129</f>
        <v>439615488</v>
      </c>
      <c r="E5" s="2">
        <f>A5^2*(128+2*A5^2)*21</f>
        <v>93450</v>
      </c>
      <c r="F5" s="2">
        <f t="shared" ref="F5:F68" si="3">E5/C5</f>
        <v>1.5394440229119974</v>
      </c>
      <c r="G5">
        <f>2*2^21*(1.3/8)*(128+B5)</f>
        <v>90649395.200000003</v>
      </c>
      <c r="H5">
        <f t="shared" ref="H5:H10" si="4">D5/G5</f>
        <v>4.8496240601503757</v>
      </c>
      <c r="I5" s="2">
        <f>1.5*A5^2*130*LOG(2^22/A5^2,2)</f>
        <v>84611.201074848228</v>
      </c>
      <c r="J5" s="2">
        <f t="shared" ref="J5:J68" si="5">I5/C5</f>
        <v>1.3938384993695054</v>
      </c>
      <c r="K5">
        <f>3*2^21*(1.3/8)*2*129</f>
        <v>263769292.80000001</v>
      </c>
      <c r="L5">
        <f t="shared" ref="L5:L10" si="6">D5/K5</f>
        <v>1.6666666666666665</v>
      </c>
      <c r="M5" s="2">
        <f t="shared" si="0"/>
        <v>89407.5</v>
      </c>
      <c r="N5" s="2">
        <f t="shared" ref="N5:N68" si="7">M5/C5</f>
        <v>1.4728500960781639</v>
      </c>
      <c r="O5" s="2">
        <f t="shared" si="1"/>
        <v>128817561.60000001</v>
      </c>
      <c r="P5">
        <f t="shared" ref="P5:P10" si="8">D5/O5</f>
        <v>3.4126984126984126</v>
      </c>
      <c r="Q5" s="14" t="s">
        <v>29</v>
      </c>
    </row>
    <row r="6" spans="1:19">
      <c r="A6">
        <v>6</v>
      </c>
      <c r="B6">
        <f t="shared" si="2"/>
        <v>6</v>
      </c>
      <c r="C6" s="2">
        <f>A6^2*130*LOG((2^21)/A6,2)</f>
        <v>86182.375496624998</v>
      </c>
      <c r="D6">
        <f>2*2^21*A6*(1.3/8)*129</f>
        <v>527538585.60000002</v>
      </c>
      <c r="E6" s="2">
        <f>A6^2*(128+2*A6^2)*21</f>
        <v>151200</v>
      </c>
      <c r="F6" s="2">
        <f t="shared" si="3"/>
        <v>1.7544190343873867</v>
      </c>
      <c r="G6">
        <f>2*2^21*(1.3/8)*(128+B6)</f>
        <v>91330969.600000009</v>
      </c>
      <c r="H6">
        <f t="shared" si="4"/>
        <v>5.7761194029850742</v>
      </c>
      <c r="I6" s="2">
        <f>1.5*A6^2*130*LOG(2^22/A6^2,2)</f>
        <v>118147.12648987497</v>
      </c>
      <c r="J6" s="2">
        <f t="shared" si="5"/>
        <v>1.3708966109259977</v>
      </c>
      <c r="K6">
        <f>3*2^21*(1.3/8)*2*129</f>
        <v>263769292.80000001</v>
      </c>
      <c r="L6">
        <f t="shared" si="6"/>
        <v>2</v>
      </c>
      <c r="M6" s="2">
        <f t="shared" si="0"/>
        <v>126344.40000000001</v>
      </c>
      <c r="N6" s="2">
        <f t="shared" si="7"/>
        <v>1.4660120386789268</v>
      </c>
      <c r="O6" s="2">
        <f t="shared" si="1"/>
        <v>128817561.60000001</v>
      </c>
      <c r="P6">
        <f t="shared" si="8"/>
        <v>4.0952380952380949</v>
      </c>
      <c r="Q6" s="14" t="s">
        <v>29</v>
      </c>
    </row>
    <row r="7" spans="1:19">
      <c r="A7">
        <v>7</v>
      </c>
      <c r="B7">
        <f t="shared" si="2"/>
        <v>7</v>
      </c>
      <c r="C7" s="2">
        <f>A7^2*130*LOG((2^21)/A7,2)</f>
        <v>115887.14914649307</v>
      </c>
      <c r="D7">
        <f>2*2^21*A7*(1.3/8)*129</f>
        <v>615461683.19999993</v>
      </c>
      <c r="E7" s="2">
        <f>A7^2*(128+2*A7^2)*21</f>
        <v>232554</v>
      </c>
      <c r="F7" s="2">
        <f t="shared" si="3"/>
        <v>2.0067281118981382</v>
      </c>
      <c r="G7">
        <f>2*2^21*(1.3/8)*(128+B7)</f>
        <v>92012544</v>
      </c>
      <c r="H7">
        <f t="shared" si="4"/>
        <v>6.6888888888888882</v>
      </c>
      <c r="I7" s="2">
        <f>1.5*A7^2*130*LOG(2^22/A7^2,2)</f>
        <v>156561.44743947921</v>
      </c>
      <c r="J7" s="2">
        <f t="shared" si="5"/>
        <v>1.350981956088761</v>
      </c>
      <c r="K7">
        <f>3*2^21*(1.3/8)*2*129</f>
        <v>263769292.80000001</v>
      </c>
      <c r="L7">
        <f t="shared" si="6"/>
        <v>2.333333333333333</v>
      </c>
      <c r="M7" s="2">
        <f t="shared" si="0"/>
        <v>169997.09999999998</v>
      </c>
      <c r="N7" s="2">
        <f t="shared" si="7"/>
        <v>1.4669193370621834</v>
      </c>
      <c r="O7" s="2">
        <f t="shared" si="1"/>
        <v>128817561.60000001</v>
      </c>
      <c r="P7">
        <f t="shared" si="8"/>
        <v>4.7777777777777768</v>
      </c>
      <c r="Q7" s="14" t="s">
        <v>29</v>
      </c>
    </row>
    <row r="8" spans="1:19">
      <c r="A8">
        <v>8</v>
      </c>
      <c r="B8">
        <f t="shared" si="2"/>
        <v>8</v>
      </c>
      <c r="C8">
        <f>A8^2*130*LOG((2^21)/A8,2)</f>
        <v>149760</v>
      </c>
      <c r="D8" s="2">
        <f>2*2^21*A8*(1.3/8)*129</f>
        <v>703384780.80000007</v>
      </c>
      <c r="E8" s="2">
        <f>A8^2*(128+2*A8^2)*21</f>
        <v>344064</v>
      </c>
      <c r="F8" s="2">
        <f t="shared" si="3"/>
        <v>2.2974358974358973</v>
      </c>
      <c r="G8" s="2">
        <f>2*2^21*(1.3/8)*(128+B8)</f>
        <v>92694118.400000006</v>
      </c>
      <c r="H8" s="2">
        <f t="shared" si="4"/>
        <v>7.5882352941176476</v>
      </c>
      <c r="I8" s="2">
        <f>1.5*A8^2*130*LOG(2^22/A8^2,2)</f>
        <v>199680</v>
      </c>
      <c r="J8" s="2">
        <f t="shared" si="5"/>
        <v>1.3333333333333333</v>
      </c>
      <c r="K8" s="2">
        <f>3*2^21*(1.3/8)*2*129</f>
        <v>263769292.80000001</v>
      </c>
      <c r="L8" s="2">
        <f t="shared" si="6"/>
        <v>2.666666666666667</v>
      </c>
      <c r="M8" s="2">
        <f>(1.23*A8^2+2)*130*21</f>
        <v>220365.6</v>
      </c>
      <c r="N8" s="2">
        <f t="shared" si="7"/>
        <v>1.4714583333333333</v>
      </c>
      <c r="O8" s="2">
        <f>2^21*(1.3/8)*2*129+2*2*2^21*(0.3/8)*130</f>
        <v>128817561.60000001</v>
      </c>
      <c r="P8" s="2">
        <f t="shared" si="8"/>
        <v>5.4603174603174605</v>
      </c>
      <c r="Q8" s="14" t="s">
        <v>29</v>
      </c>
    </row>
    <row r="9" spans="1:19">
      <c r="A9">
        <v>9</v>
      </c>
      <c r="B9">
        <f t="shared" si="2"/>
        <v>9</v>
      </c>
      <c r="C9" s="2">
        <f>A9^2*130*LOG((2^21)/A9,2)</f>
        <v>187750.68973481245</v>
      </c>
      <c r="D9">
        <f>2*2^21*A9*(1.3/8)*129</f>
        <v>791307878.4000001</v>
      </c>
      <c r="E9" s="2">
        <f>A9^2*(128+2*A9^2)*21</f>
        <v>493290</v>
      </c>
      <c r="F9" s="2">
        <f t="shared" si="3"/>
        <v>2.6273671787664008</v>
      </c>
      <c r="G9">
        <f>2*2^21*(1.3/8)*(128+B9)</f>
        <v>93375692.799999997</v>
      </c>
      <c r="H9">
        <f t="shared" si="4"/>
        <v>8.4744525547445271</v>
      </c>
      <c r="I9" s="2">
        <f>1.5*A9^2*130*LOG(2^22/A9^2,2)</f>
        <v>247352.0692044374</v>
      </c>
      <c r="J9" s="2">
        <f t="shared" si="5"/>
        <v>1.3174495899525516</v>
      </c>
      <c r="K9">
        <f>3*2^21*(1.3/8)*2*129</f>
        <v>263769292.80000001</v>
      </c>
      <c r="L9">
        <f t="shared" si="6"/>
        <v>3.0000000000000004</v>
      </c>
      <c r="M9" s="2">
        <f>(1.23*A9^2+2)*130*21</f>
        <v>277449.89999999997</v>
      </c>
      <c r="N9" s="2">
        <f t="shared" si="7"/>
        <v>1.4777570212492042</v>
      </c>
      <c r="O9">
        <f>2^21*(1.3/8)*2*129+2*2*2^21*(0.3/8)*130</f>
        <v>128817561.60000001</v>
      </c>
      <c r="P9">
        <f t="shared" si="8"/>
        <v>6.1428571428571432</v>
      </c>
      <c r="Q9" s="14" t="s">
        <v>29</v>
      </c>
    </row>
    <row r="10" spans="1:19">
      <c r="A10">
        <v>10</v>
      </c>
      <c r="B10">
        <f t="shared" si="2"/>
        <v>10</v>
      </c>
      <c r="C10" s="2">
        <f t="shared" ref="C10:C73" si="9">A10^2*130*LOG((2^21)/A10,2)</f>
        <v>229814.93476646428</v>
      </c>
      <c r="D10">
        <f t="shared" ref="D10:D73" si="10">2*2^21*A10*(1.3/8)*129</f>
        <v>879230976</v>
      </c>
      <c r="E10" s="2">
        <f t="shared" ref="E10:E73" si="11">A10^2*(128+2*A10^2)*21</f>
        <v>688800</v>
      </c>
      <c r="F10" s="2">
        <f t="shared" si="3"/>
        <v>2.9971942454477638</v>
      </c>
      <c r="G10">
        <f t="shared" ref="G10:G73" si="12">2*2^21*(1.3/8)*(128+B10)</f>
        <v>94057267.200000003</v>
      </c>
      <c r="H10">
        <f t="shared" si="4"/>
        <v>9.3478260869565215</v>
      </c>
      <c r="I10" s="2">
        <f t="shared" ref="I10:I73" si="13">1.5*A10^2*130*LOG(2^22/A10^2,2)</f>
        <v>299444.80429939285</v>
      </c>
      <c r="J10" s="2">
        <f t="shared" si="5"/>
        <v>1.3029823523161617</v>
      </c>
      <c r="K10">
        <f t="shared" ref="K10:K73" si="14">3*2^21*(1.3/8)*2*129</f>
        <v>263769292.80000001</v>
      </c>
      <c r="L10">
        <f t="shared" si="6"/>
        <v>3.333333333333333</v>
      </c>
      <c r="M10" s="2">
        <f t="shared" ref="M10:M73" si="15">(1.23*A10^2+2)*130*21</f>
        <v>341250</v>
      </c>
      <c r="N10" s="2">
        <f t="shared" si="7"/>
        <v>1.4848904417233586</v>
      </c>
      <c r="O10">
        <f t="shared" ref="O10:O73" si="16">2^21*(1.3/8)*2*129+2*2*2^21*(0.3/8)*130</f>
        <v>128817561.60000001</v>
      </c>
      <c r="P10">
        <f t="shared" si="8"/>
        <v>6.8253968253968251</v>
      </c>
      <c r="Q10" s="14" t="s">
        <v>29</v>
      </c>
    </row>
    <row r="11" spans="1:19">
      <c r="A11">
        <v>11</v>
      </c>
      <c r="B11">
        <f t="shared" si="2"/>
        <v>11</v>
      </c>
      <c r="C11" s="2">
        <f t="shared" si="9"/>
        <v>275913.14063883532</v>
      </c>
      <c r="D11">
        <f t="shared" si="10"/>
        <v>967154073.60000002</v>
      </c>
      <c r="E11" s="2">
        <f t="shared" si="11"/>
        <v>940170</v>
      </c>
      <c r="F11" s="2">
        <f t="shared" si="3"/>
        <v>3.4074854058171278</v>
      </c>
      <c r="G11">
        <f t="shared" si="12"/>
        <v>94738841.600000009</v>
      </c>
      <c r="H11">
        <f t="shared" ref="H11:H74" si="17">D11/G11</f>
        <v>10.208633093525179</v>
      </c>
      <c r="I11" s="2">
        <f t="shared" si="13"/>
        <v>355839.42191650596</v>
      </c>
      <c r="J11" s="2">
        <f t="shared" si="5"/>
        <v>1.2896791399373491</v>
      </c>
      <c r="K11">
        <f t="shared" si="14"/>
        <v>263769292.80000001</v>
      </c>
      <c r="L11">
        <f t="shared" ref="L11:L74" si="18">D11/K11</f>
        <v>3.6666666666666665</v>
      </c>
      <c r="M11" s="2">
        <f t="shared" si="15"/>
        <v>411765.89999999997</v>
      </c>
      <c r="N11" s="2">
        <f t="shared" si="7"/>
        <v>1.4923750969113614</v>
      </c>
      <c r="O11">
        <f t="shared" si="16"/>
        <v>128817561.60000001</v>
      </c>
      <c r="P11">
        <f t="shared" ref="P11:P74" si="19">D11/O11</f>
        <v>7.5079365079365079</v>
      </c>
      <c r="Q11" s="14" t="s">
        <v>29</v>
      </c>
    </row>
    <row r="12" spans="1:19">
      <c r="A12">
        <v>12</v>
      </c>
      <c r="B12">
        <f t="shared" si="2"/>
        <v>12</v>
      </c>
      <c r="C12" s="2">
        <f t="shared" si="9"/>
        <v>326009.50198649999</v>
      </c>
      <c r="D12">
        <f t="shared" si="10"/>
        <v>1055077171.2</v>
      </c>
      <c r="E12" s="2">
        <f t="shared" si="11"/>
        <v>1257984</v>
      </c>
      <c r="F12" s="2">
        <f t="shared" si="3"/>
        <v>3.8587341544790092</v>
      </c>
      <c r="G12">
        <f t="shared" si="12"/>
        <v>95420416</v>
      </c>
      <c r="H12">
        <f t="shared" si="17"/>
        <v>11.057142857142857</v>
      </c>
      <c r="I12" s="2">
        <f t="shared" si="13"/>
        <v>416428.5059594998</v>
      </c>
      <c r="J12" s="2">
        <f t="shared" si="5"/>
        <v>1.2773508238932989</v>
      </c>
      <c r="K12">
        <f t="shared" si="14"/>
        <v>263769292.80000001</v>
      </c>
      <c r="L12">
        <f t="shared" si="18"/>
        <v>4</v>
      </c>
      <c r="M12" s="2">
        <f t="shared" si="15"/>
        <v>488997.60000000003</v>
      </c>
      <c r="N12" s="2">
        <f t="shared" si="7"/>
        <v>1.4999489187289068</v>
      </c>
      <c r="O12">
        <f t="shared" si="16"/>
        <v>128817561.60000001</v>
      </c>
      <c r="P12">
        <f t="shared" si="19"/>
        <v>8.1904761904761898</v>
      </c>
      <c r="Q12" s="14" t="s">
        <v>29</v>
      </c>
    </row>
    <row r="13" spans="1:19">
      <c r="A13">
        <v>13</v>
      </c>
      <c r="B13">
        <f t="shared" si="2"/>
        <v>13</v>
      </c>
      <c r="C13" s="2">
        <f t="shared" si="9"/>
        <v>380071.33939244022</v>
      </c>
      <c r="D13">
        <f t="shared" si="10"/>
        <v>1143000268.8000002</v>
      </c>
      <c r="E13" s="2">
        <f t="shared" si="11"/>
        <v>1653834</v>
      </c>
      <c r="F13" s="2">
        <f t="shared" si="3"/>
        <v>4.3513778298666832</v>
      </c>
      <c r="G13">
        <f t="shared" si="12"/>
        <v>96101990.400000006</v>
      </c>
      <c r="H13">
        <f t="shared" si="17"/>
        <v>11.893617021276597</v>
      </c>
      <c r="I13" s="2">
        <f t="shared" si="13"/>
        <v>481114.0181773206</v>
      </c>
      <c r="J13" s="2">
        <f t="shared" si="5"/>
        <v>1.2658518765092923</v>
      </c>
      <c r="K13">
        <f t="shared" si="14"/>
        <v>263769292.80000001</v>
      </c>
      <c r="L13">
        <f t="shared" si="18"/>
        <v>4.3333333333333339</v>
      </c>
      <c r="M13" s="2">
        <f t="shared" si="15"/>
        <v>572945.10000000009</v>
      </c>
      <c r="N13" s="2">
        <f t="shared" si="7"/>
        <v>1.5074672584254223</v>
      </c>
      <c r="O13">
        <f t="shared" si="16"/>
        <v>128817561.60000001</v>
      </c>
      <c r="P13">
        <f t="shared" si="19"/>
        <v>8.8730158730158735</v>
      </c>
      <c r="Q13" s="14" t="s">
        <v>29</v>
      </c>
    </row>
    <row r="14" spans="1:19">
      <c r="A14">
        <v>14</v>
      </c>
      <c r="B14">
        <f t="shared" si="2"/>
        <v>14</v>
      </c>
      <c r="C14">
        <f t="shared" si="9"/>
        <v>438068.59658597223</v>
      </c>
      <c r="D14" s="2">
        <f t="shared" si="10"/>
        <v>1230923366.3999999</v>
      </c>
      <c r="E14" s="2">
        <f t="shared" si="11"/>
        <v>2140320</v>
      </c>
      <c r="F14" s="2">
        <f t="shared" si="3"/>
        <v>4.8858101600532233</v>
      </c>
      <c r="G14" s="2">
        <f t="shared" si="12"/>
        <v>96783564.799999997</v>
      </c>
      <c r="H14" s="2">
        <f t="shared" si="17"/>
        <v>12.718309859154928</v>
      </c>
      <c r="I14" s="2">
        <f t="shared" si="13"/>
        <v>549805.78975791682</v>
      </c>
      <c r="J14" s="2">
        <f t="shared" si="5"/>
        <v>1.2550677999809918</v>
      </c>
      <c r="K14" s="2">
        <f t="shared" si="14"/>
        <v>263769292.80000001</v>
      </c>
      <c r="L14" s="2">
        <f t="shared" si="18"/>
        <v>4.6666666666666661</v>
      </c>
      <c r="M14" s="2">
        <f t="shared" si="15"/>
        <v>663608.39999999991</v>
      </c>
      <c r="N14" s="2">
        <f t="shared" si="7"/>
        <v>1.5148504256450732</v>
      </c>
      <c r="O14">
        <f t="shared" si="16"/>
        <v>128817561.60000001</v>
      </c>
      <c r="P14" s="2">
        <f t="shared" si="19"/>
        <v>9.5555555555555536</v>
      </c>
      <c r="Q14" s="14" t="s">
        <v>29</v>
      </c>
    </row>
    <row r="15" spans="1:19">
      <c r="A15">
        <v>15</v>
      </c>
      <c r="B15">
        <f t="shared" si="2"/>
        <v>15</v>
      </c>
      <c r="C15" s="2">
        <f t="shared" si="9"/>
        <v>499973.45007845078</v>
      </c>
      <c r="D15">
        <f t="shared" si="10"/>
        <v>1318846464</v>
      </c>
      <c r="E15" s="2">
        <f t="shared" si="11"/>
        <v>2731050</v>
      </c>
      <c r="F15" s="2">
        <f t="shared" si="3"/>
        <v>5.4623900520547064</v>
      </c>
      <c r="G15">
        <f t="shared" si="12"/>
        <v>97465139.200000003</v>
      </c>
      <c r="H15">
        <f t="shared" si="17"/>
        <v>13.531468531468532</v>
      </c>
      <c r="I15" s="2">
        <f t="shared" si="13"/>
        <v>622420.35023535253</v>
      </c>
      <c r="J15" s="2">
        <f t="shared" si="5"/>
        <v>1.2449068048267136</v>
      </c>
      <c r="K15">
        <f t="shared" si="14"/>
        <v>263769292.80000001</v>
      </c>
      <c r="L15">
        <f t="shared" si="18"/>
        <v>5</v>
      </c>
      <c r="M15" s="2">
        <f t="shared" si="15"/>
        <v>760987.5</v>
      </c>
      <c r="N15" s="2">
        <f t="shared" si="7"/>
        <v>1.5220558209252781</v>
      </c>
      <c r="O15">
        <f t="shared" si="16"/>
        <v>128817561.60000001</v>
      </c>
      <c r="P15">
        <f t="shared" si="19"/>
        <v>10.238095238095237</v>
      </c>
      <c r="Q15" s="14" t="s">
        <v>29</v>
      </c>
    </row>
    <row r="16" spans="1:19">
      <c r="A16">
        <v>16</v>
      </c>
      <c r="B16">
        <f t="shared" si="2"/>
        <v>16</v>
      </c>
      <c r="C16" s="2">
        <f t="shared" si="9"/>
        <v>565760</v>
      </c>
      <c r="D16">
        <f t="shared" si="10"/>
        <v>1406769561.6000001</v>
      </c>
      <c r="E16" s="2">
        <f t="shared" si="11"/>
        <v>3440640</v>
      </c>
      <c r="F16" s="2">
        <f t="shared" si="3"/>
        <v>6.0814479638009047</v>
      </c>
      <c r="G16">
        <f t="shared" si="12"/>
        <v>98146713.600000009</v>
      </c>
      <c r="H16">
        <f t="shared" si="17"/>
        <v>14.333333333333334</v>
      </c>
      <c r="I16" s="2">
        <f t="shared" si="13"/>
        <v>698880</v>
      </c>
      <c r="J16" s="2">
        <f t="shared" si="5"/>
        <v>1.2352941176470589</v>
      </c>
      <c r="K16">
        <f t="shared" si="14"/>
        <v>263769292.80000001</v>
      </c>
      <c r="L16">
        <f t="shared" si="18"/>
        <v>5.3333333333333339</v>
      </c>
      <c r="M16" s="2">
        <f t="shared" si="15"/>
        <v>865082.4</v>
      </c>
      <c r="N16" s="2">
        <f t="shared" si="7"/>
        <v>1.5290625</v>
      </c>
      <c r="O16">
        <f t="shared" si="16"/>
        <v>128817561.60000001</v>
      </c>
      <c r="P16">
        <f t="shared" si="19"/>
        <v>10.920634920634921</v>
      </c>
      <c r="Q16" s="14" t="s">
        <v>29</v>
      </c>
    </row>
    <row r="17" spans="1:17">
      <c r="A17">
        <v>17</v>
      </c>
      <c r="B17">
        <f t="shared" si="2"/>
        <v>17</v>
      </c>
      <c r="C17" s="2">
        <f t="shared" si="9"/>
        <v>635404.02105422481</v>
      </c>
      <c r="D17">
        <f t="shared" si="10"/>
        <v>1494692659.2</v>
      </c>
      <c r="E17" s="2">
        <f t="shared" si="11"/>
        <v>4284714</v>
      </c>
      <c r="F17" s="2">
        <f t="shared" si="3"/>
        <v>6.7432906592109001</v>
      </c>
      <c r="G17">
        <f t="shared" si="12"/>
        <v>98828288</v>
      </c>
      <c r="H17">
        <f t="shared" si="17"/>
        <v>15.124137931034483</v>
      </c>
      <c r="I17" s="2">
        <f t="shared" si="13"/>
        <v>779112.06316267431</v>
      </c>
      <c r="J17" s="2">
        <f t="shared" si="5"/>
        <v>1.2261679771399898</v>
      </c>
      <c r="K17">
        <f t="shared" si="14"/>
        <v>263769292.80000001</v>
      </c>
      <c r="L17">
        <f t="shared" si="18"/>
        <v>5.666666666666667</v>
      </c>
      <c r="M17" s="2">
        <f t="shared" si="15"/>
        <v>975893.1</v>
      </c>
      <c r="N17" s="2">
        <f t="shared" si="7"/>
        <v>1.5358623295786762</v>
      </c>
      <c r="O17">
        <f t="shared" si="16"/>
        <v>128817561.60000001</v>
      </c>
      <c r="P17">
        <f t="shared" si="19"/>
        <v>11.603174603174603</v>
      </c>
      <c r="Q17" s="14" t="s">
        <v>29</v>
      </c>
    </row>
    <row r="18" spans="1:17">
      <c r="A18">
        <v>18</v>
      </c>
      <c r="B18">
        <f t="shared" si="2"/>
        <v>18</v>
      </c>
      <c r="C18" s="2">
        <f t="shared" si="9"/>
        <v>708882.75893924979</v>
      </c>
      <c r="D18">
        <f t="shared" si="10"/>
        <v>1582615756.8000002</v>
      </c>
      <c r="E18" s="2">
        <f t="shared" si="11"/>
        <v>5279904</v>
      </c>
      <c r="F18" s="2">
        <f t="shared" si="3"/>
        <v>7.448204845467937</v>
      </c>
      <c r="G18">
        <f t="shared" si="12"/>
        <v>99509862.400000006</v>
      </c>
      <c r="H18">
        <f t="shared" si="17"/>
        <v>15.904109589041097</v>
      </c>
      <c r="I18" s="2">
        <f t="shared" si="13"/>
        <v>863048.27681774949</v>
      </c>
      <c r="J18" s="2">
        <f t="shared" si="5"/>
        <v>1.2174767490595881</v>
      </c>
      <c r="K18">
        <f t="shared" si="14"/>
        <v>263769292.80000001</v>
      </c>
      <c r="L18">
        <f t="shared" si="18"/>
        <v>6.0000000000000009</v>
      </c>
      <c r="M18" s="2">
        <f t="shared" si="15"/>
        <v>1093419.5999999999</v>
      </c>
      <c r="N18" s="2">
        <f t="shared" si="7"/>
        <v>1.5424547800205481</v>
      </c>
      <c r="O18">
        <f t="shared" si="16"/>
        <v>128817561.60000001</v>
      </c>
      <c r="P18">
        <f t="shared" si="19"/>
        <v>12.285714285714286</v>
      </c>
      <c r="Q18" s="14" t="s">
        <v>29</v>
      </c>
    </row>
    <row r="19" spans="1:17">
      <c r="A19">
        <v>19</v>
      </c>
      <c r="B19">
        <f t="shared" si="2"/>
        <v>19</v>
      </c>
      <c r="C19" s="2">
        <f t="shared" si="9"/>
        <v>786174.7617940926</v>
      </c>
      <c r="D19">
        <f t="shared" si="10"/>
        <v>1670538854.3999999</v>
      </c>
      <c r="E19" s="2">
        <f t="shared" si="11"/>
        <v>6443850</v>
      </c>
      <c r="F19" s="2">
        <f t="shared" si="3"/>
        <v>8.1964600151940665</v>
      </c>
      <c r="G19">
        <f t="shared" si="12"/>
        <v>100191436.8</v>
      </c>
      <c r="H19">
        <f t="shared" si="17"/>
        <v>16.673469387755102</v>
      </c>
      <c r="I19" s="2">
        <f t="shared" si="13"/>
        <v>950624.28538227768</v>
      </c>
      <c r="J19" s="2">
        <f t="shared" si="5"/>
        <v>1.2091768034029768</v>
      </c>
      <c r="K19">
        <f t="shared" si="14"/>
        <v>263769292.80000001</v>
      </c>
      <c r="L19">
        <f t="shared" si="18"/>
        <v>6.3333333333333321</v>
      </c>
      <c r="M19" s="2">
        <f t="shared" si="15"/>
        <v>1217661.8999999999</v>
      </c>
      <c r="N19" s="2">
        <f t="shared" si="7"/>
        <v>1.5488437929770611</v>
      </c>
      <c r="O19">
        <f t="shared" si="16"/>
        <v>128817561.60000001</v>
      </c>
      <c r="P19">
        <f t="shared" si="19"/>
        <v>12.968253968253967</v>
      </c>
      <c r="Q19" s="14" t="s">
        <v>29</v>
      </c>
    </row>
    <row r="20" spans="1:17">
      <c r="A20">
        <v>20</v>
      </c>
      <c r="B20">
        <f t="shared" si="2"/>
        <v>20</v>
      </c>
      <c r="C20">
        <f t="shared" si="9"/>
        <v>867259.73906585714</v>
      </c>
      <c r="D20" s="2">
        <f t="shared" si="10"/>
        <v>1758461952</v>
      </c>
      <c r="E20" s="2">
        <f t="shared" si="11"/>
        <v>7795200</v>
      </c>
      <c r="F20" s="2">
        <f t="shared" si="3"/>
        <v>8.9883107088498839</v>
      </c>
      <c r="G20" s="2">
        <f t="shared" si="12"/>
        <v>100873011.2</v>
      </c>
      <c r="H20" s="2">
        <f t="shared" si="17"/>
        <v>17.432432432432432</v>
      </c>
      <c r="I20" s="2">
        <f t="shared" si="13"/>
        <v>1041779.2171975714</v>
      </c>
      <c r="J20" s="2">
        <f t="shared" si="5"/>
        <v>1.2012309234136624</v>
      </c>
      <c r="K20" s="2">
        <f t="shared" si="14"/>
        <v>263769292.80000001</v>
      </c>
      <c r="L20" s="2">
        <f t="shared" si="18"/>
        <v>6.6666666666666661</v>
      </c>
      <c r="M20" s="2">
        <f t="shared" si="15"/>
        <v>1348620</v>
      </c>
      <c r="N20" s="2">
        <f t="shared" si="7"/>
        <v>1.5550358667088888</v>
      </c>
      <c r="O20">
        <f t="shared" si="16"/>
        <v>128817561.60000001</v>
      </c>
      <c r="P20" s="2">
        <f t="shared" si="19"/>
        <v>13.65079365079365</v>
      </c>
      <c r="Q20" s="14" t="s">
        <v>29</v>
      </c>
    </row>
    <row r="21" spans="1:17">
      <c r="A21">
        <v>21</v>
      </c>
      <c r="B21">
        <f t="shared" si="2"/>
        <v>21</v>
      </c>
      <c r="C21" s="2">
        <f t="shared" si="9"/>
        <v>952118.44215209375</v>
      </c>
      <c r="D21">
        <f t="shared" si="10"/>
        <v>1846385049.6000001</v>
      </c>
      <c r="E21" s="2">
        <f t="shared" si="11"/>
        <v>9353610</v>
      </c>
      <c r="F21" s="2">
        <f t="shared" si="3"/>
        <v>9.8239983450565607</v>
      </c>
      <c r="G21">
        <f t="shared" si="12"/>
        <v>101554585.60000001</v>
      </c>
      <c r="H21">
        <f t="shared" si="17"/>
        <v>18.181208053691275</v>
      </c>
      <c r="I21" s="2">
        <f t="shared" si="13"/>
        <v>1136455.3264562809</v>
      </c>
      <c r="J21" s="2">
        <f t="shared" si="5"/>
        <v>1.1936070935539558</v>
      </c>
      <c r="K21">
        <f t="shared" si="14"/>
        <v>263769292.80000001</v>
      </c>
      <c r="L21">
        <f t="shared" si="18"/>
        <v>7</v>
      </c>
      <c r="M21" s="2">
        <f t="shared" si="15"/>
        <v>1486293.9</v>
      </c>
      <c r="N21" s="2">
        <f t="shared" si="7"/>
        <v>1.5610388731054279</v>
      </c>
      <c r="O21">
        <f t="shared" si="16"/>
        <v>128817561.60000001</v>
      </c>
      <c r="P21">
        <f t="shared" si="19"/>
        <v>14.333333333333334</v>
      </c>
      <c r="Q21" s="14" t="s">
        <v>29</v>
      </c>
    </row>
    <row r="22" spans="1:17">
      <c r="A22">
        <v>22</v>
      </c>
      <c r="B22">
        <f t="shared" si="2"/>
        <v>22</v>
      </c>
      <c r="C22" s="2">
        <f t="shared" si="9"/>
        <v>1040732.5625553413</v>
      </c>
      <c r="D22">
        <f t="shared" si="10"/>
        <v>1934308147.2</v>
      </c>
      <c r="E22" s="2">
        <f t="shared" si="11"/>
        <v>11139744</v>
      </c>
      <c r="F22" s="2">
        <f t="shared" si="3"/>
        <v>10.703752722647842</v>
      </c>
      <c r="G22">
        <f t="shared" si="12"/>
        <v>102236160</v>
      </c>
      <c r="H22">
        <f t="shared" si="17"/>
        <v>18.920000000000002</v>
      </c>
      <c r="I22" s="2">
        <f t="shared" si="13"/>
        <v>1234597.6876660238</v>
      </c>
      <c r="J22" s="2">
        <f t="shared" si="5"/>
        <v>1.1862775626378788</v>
      </c>
      <c r="K22">
        <f t="shared" si="14"/>
        <v>263769292.80000001</v>
      </c>
      <c r="L22">
        <f t="shared" si="18"/>
        <v>7.333333333333333</v>
      </c>
      <c r="M22" s="2">
        <f t="shared" si="15"/>
        <v>1630683.5999999999</v>
      </c>
      <c r="N22" s="2">
        <f t="shared" si="7"/>
        <v>1.5668613231396684</v>
      </c>
      <c r="O22">
        <f t="shared" si="16"/>
        <v>128817561.60000001</v>
      </c>
      <c r="P22">
        <f t="shared" si="19"/>
        <v>15.015873015873016</v>
      </c>
      <c r="Q22" s="14" t="s">
        <v>29</v>
      </c>
    </row>
    <row r="23" spans="1:17">
      <c r="A23">
        <v>23</v>
      </c>
      <c r="B23">
        <f t="shared" si="2"/>
        <v>23</v>
      </c>
      <c r="C23" s="2">
        <f t="shared" si="9"/>
        <v>1133084.6442819592</v>
      </c>
      <c r="D23">
        <f t="shared" si="10"/>
        <v>2022231244.8000002</v>
      </c>
      <c r="E23" s="2">
        <f t="shared" si="11"/>
        <v>13175274</v>
      </c>
      <c r="F23" s="2">
        <f t="shared" si="3"/>
        <v>11.627793269009686</v>
      </c>
      <c r="G23">
        <f t="shared" si="12"/>
        <v>102917734.40000001</v>
      </c>
      <c r="H23">
        <f t="shared" si="17"/>
        <v>19.649006622516556</v>
      </c>
      <c r="I23" s="2">
        <f t="shared" si="13"/>
        <v>1336153.9328458777</v>
      </c>
      <c r="J23" s="2">
        <f t="shared" si="5"/>
        <v>1.1792181101285726</v>
      </c>
      <c r="K23">
        <f t="shared" si="14"/>
        <v>263769292.80000001</v>
      </c>
      <c r="L23">
        <f t="shared" si="18"/>
        <v>7.666666666666667</v>
      </c>
      <c r="M23" s="2">
        <f t="shared" si="15"/>
        <v>1781789.0999999999</v>
      </c>
      <c r="N23" s="2">
        <f t="shared" si="7"/>
        <v>1.5725119116137414</v>
      </c>
      <c r="O23">
        <f t="shared" si="16"/>
        <v>128817561.60000001</v>
      </c>
      <c r="P23">
        <f t="shared" si="19"/>
        <v>15.698412698412699</v>
      </c>
      <c r="Q23" s="14" t="s">
        <v>29</v>
      </c>
    </row>
    <row r="24" spans="1:17">
      <c r="A24">
        <v>24</v>
      </c>
      <c r="B24">
        <f t="shared" si="2"/>
        <v>24</v>
      </c>
      <c r="C24" s="2">
        <f t="shared" si="9"/>
        <v>1229158.007946</v>
      </c>
      <c r="D24">
        <f t="shared" si="10"/>
        <v>2110154342.4000001</v>
      </c>
      <c r="E24" s="2">
        <f t="shared" si="11"/>
        <v>15482880</v>
      </c>
      <c r="F24" s="2">
        <f t="shared" si="3"/>
        <v>12.596330089304679</v>
      </c>
      <c r="G24">
        <f t="shared" si="12"/>
        <v>103599308.8</v>
      </c>
      <c r="H24">
        <f t="shared" si="17"/>
        <v>20.368421052631579</v>
      </c>
      <c r="I24" s="2">
        <f t="shared" si="13"/>
        <v>1441074.0238379997</v>
      </c>
      <c r="J24" s="2">
        <f t="shared" si="5"/>
        <v>1.1724074647214191</v>
      </c>
      <c r="K24">
        <f t="shared" si="14"/>
        <v>263769292.80000001</v>
      </c>
      <c r="L24">
        <f t="shared" si="18"/>
        <v>8</v>
      </c>
      <c r="M24" s="2">
        <f t="shared" si="15"/>
        <v>1939610.4000000001</v>
      </c>
      <c r="N24" s="2">
        <f t="shared" si="7"/>
        <v>1.5779992380647714</v>
      </c>
      <c r="O24">
        <f t="shared" si="16"/>
        <v>128817561.60000001</v>
      </c>
      <c r="P24">
        <f t="shared" si="19"/>
        <v>16.38095238095238</v>
      </c>
      <c r="Q24" s="14" t="s">
        <v>29</v>
      </c>
    </row>
    <row r="25" spans="1:17">
      <c r="A25">
        <v>25</v>
      </c>
      <c r="B25">
        <f t="shared" si="2"/>
        <v>25</v>
      </c>
      <c r="C25" s="2">
        <f t="shared" si="9"/>
        <v>1328936.6845808036</v>
      </c>
      <c r="D25">
        <f t="shared" si="10"/>
        <v>2198077440</v>
      </c>
      <c r="E25" s="2">
        <f t="shared" si="11"/>
        <v>18086250</v>
      </c>
      <c r="F25" s="2">
        <f t="shared" si="3"/>
        <v>13.609564857264122</v>
      </c>
      <c r="G25">
        <f t="shared" si="12"/>
        <v>104280883.2</v>
      </c>
      <c r="H25">
        <f t="shared" si="17"/>
        <v>21.078431372549019</v>
      </c>
      <c r="I25" s="2">
        <f t="shared" si="13"/>
        <v>1549310.0537424108</v>
      </c>
      <c r="J25" s="2">
        <f t="shared" si="5"/>
        <v>1.1658268386436494</v>
      </c>
      <c r="K25">
        <f t="shared" si="14"/>
        <v>263769292.80000001</v>
      </c>
      <c r="L25">
        <f t="shared" si="18"/>
        <v>8.3333333333333321</v>
      </c>
      <c r="M25" s="2">
        <f t="shared" si="15"/>
        <v>2104147.5</v>
      </c>
      <c r="N25" s="2">
        <f t="shared" si="7"/>
        <v>1.5833316398092561</v>
      </c>
      <c r="O25">
        <f t="shared" si="16"/>
        <v>128817561.60000001</v>
      </c>
      <c r="P25">
        <f t="shared" si="19"/>
        <v>17.063492063492063</v>
      </c>
      <c r="Q25" s="14" t="s">
        <v>29</v>
      </c>
    </row>
    <row r="26" spans="1:17">
      <c r="A26">
        <v>26</v>
      </c>
      <c r="B26">
        <f t="shared" si="2"/>
        <v>26</v>
      </c>
      <c r="C26">
        <f t="shared" si="9"/>
        <v>1432405.3575697609</v>
      </c>
      <c r="D26" s="2">
        <f t="shared" si="10"/>
        <v>2286000537.6000004</v>
      </c>
      <c r="E26" s="2">
        <f t="shared" si="11"/>
        <v>21010080</v>
      </c>
      <c r="F26" s="2">
        <f t="shared" si="3"/>
        <v>14.667691578343437</v>
      </c>
      <c r="G26" s="2">
        <f t="shared" si="12"/>
        <v>104962457.60000001</v>
      </c>
      <c r="H26" s="2">
        <f t="shared" si="17"/>
        <v>21.779220779220783</v>
      </c>
      <c r="I26" s="2">
        <f t="shared" si="13"/>
        <v>1660816.0727092826</v>
      </c>
      <c r="J26" s="2">
        <f t="shared" si="5"/>
        <v>1.1594595509800707</v>
      </c>
      <c r="K26" s="2">
        <f t="shared" si="14"/>
        <v>263769292.80000001</v>
      </c>
      <c r="L26" s="2">
        <f t="shared" si="18"/>
        <v>8.6666666666666679</v>
      </c>
      <c r="M26" s="2">
        <f t="shared" si="15"/>
        <v>2275400.4000000004</v>
      </c>
      <c r="N26" s="2">
        <f t="shared" si="7"/>
        <v>1.5885170967668516</v>
      </c>
      <c r="O26">
        <f t="shared" si="16"/>
        <v>128817561.60000001</v>
      </c>
      <c r="P26" s="2">
        <f t="shared" si="19"/>
        <v>17.746031746031747</v>
      </c>
      <c r="Q26" s="14" t="s">
        <v>29</v>
      </c>
    </row>
    <row r="27" spans="1:17">
      <c r="A27">
        <v>27</v>
      </c>
      <c r="B27">
        <f t="shared" si="2"/>
        <v>27</v>
      </c>
      <c r="C27" s="2">
        <f t="shared" si="9"/>
        <v>1539549.3114199683</v>
      </c>
      <c r="D27">
        <f t="shared" si="10"/>
        <v>2373923635.2000003</v>
      </c>
      <c r="E27" s="2">
        <f t="shared" si="11"/>
        <v>24280074</v>
      </c>
      <c r="F27" s="2">
        <f t="shared" si="3"/>
        <v>15.770897248887616</v>
      </c>
      <c r="G27">
        <f t="shared" si="12"/>
        <v>105644032</v>
      </c>
      <c r="H27">
        <f t="shared" si="17"/>
        <v>22.470967741935485</v>
      </c>
      <c r="I27" s="2">
        <f t="shared" si="13"/>
        <v>1775547.9342599043</v>
      </c>
      <c r="J27" s="2">
        <f t="shared" si="5"/>
        <v>1.1532907202707707</v>
      </c>
      <c r="K27">
        <f t="shared" si="14"/>
        <v>263769292.80000001</v>
      </c>
      <c r="L27">
        <f t="shared" si="18"/>
        <v>9</v>
      </c>
      <c r="M27" s="2">
        <f t="shared" si="15"/>
        <v>2453369.0999999996</v>
      </c>
      <c r="N27" s="2">
        <f t="shared" si="7"/>
        <v>1.5935631822907903</v>
      </c>
      <c r="O27">
        <f t="shared" si="16"/>
        <v>128817561.60000001</v>
      </c>
      <c r="P27">
        <f t="shared" si="19"/>
        <v>18.428571428571431</v>
      </c>
      <c r="Q27" s="14" t="s">
        <v>29</v>
      </c>
    </row>
    <row r="28" spans="1:17">
      <c r="A28">
        <v>28</v>
      </c>
      <c r="B28">
        <f t="shared" si="2"/>
        <v>28</v>
      </c>
      <c r="C28" s="2">
        <f t="shared" si="9"/>
        <v>1650354.3863438889</v>
      </c>
      <c r="D28">
        <f t="shared" si="10"/>
        <v>2461846732.7999997</v>
      </c>
      <c r="E28" s="2">
        <f t="shared" si="11"/>
        <v>27922944</v>
      </c>
      <c r="F28" s="2">
        <f t="shared" si="3"/>
        <v>16.919362429701579</v>
      </c>
      <c r="G28">
        <f t="shared" si="12"/>
        <v>106325606.40000001</v>
      </c>
      <c r="H28">
        <f t="shared" si="17"/>
        <v>23.15384615384615</v>
      </c>
      <c r="I28" s="2">
        <f t="shared" si="13"/>
        <v>1893463.1590316668</v>
      </c>
      <c r="J28" s="2">
        <f t="shared" si="5"/>
        <v>1.1473070115724349</v>
      </c>
      <c r="K28">
        <f t="shared" si="14"/>
        <v>263769292.80000001</v>
      </c>
      <c r="L28">
        <f t="shared" si="18"/>
        <v>9.3333333333333321</v>
      </c>
      <c r="M28" s="2">
        <f t="shared" si="15"/>
        <v>2638053.5999999996</v>
      </c>
      <c r="N28" s="2">
        <f t="shared" si="7"/>
        <v>1.5984770433726112</v>
      </c>
      <c r="O28">
        <f t="shared" si="16"/>
        <v>128817561.60000001</v>
      </c>
      <c r="P28">
        <f t="shared" si="19"/>
        <v>19.111111111111107</v>
      </c>
      <c r="Q28" s="14" t="s">
        <v>29</v>
      </c>
    </row>
    <row r="29" spans="1:17">
      <c r="A29">
        <v>29</v>
      </c>
      <c r="B29">
        <f t="shared" si="2"/>
        <v>29</v>
      </c>
      <c r="C29" s="2">
        <f t="shared" si="9"/>
        <v>1764806.9378027024</v>
      </c>
      <c r="D29">
        <f t="shared" si="10"/>
        <v>2549769830.4000001</v>
      </c>
      <c r="E29" s="2">
        <f t="shared" si="11"/>
        <v>31966410</v>
      </c>
      <c r="F29" s="2">
        <f t="shared" si="3"/>
        <v>18.113261748506172</v>
      </c>
      <c r="G29">
        <f t="shared" si="12"/>
        <v>107007180.8</v>
      </c>
      <c r="H29">
        <f t="shared" si="17"/>
        <v>23.828025477707008</v>
      </c>
      <c r="I29" s="2">
        <f t="shared" si="13"/>
        <v>2014520.8134081075</v>
      </c>
      <c r="J29" s="2">
        <f t="shared" si="5"/>
        <v>1.1414964267515373</v>
      </c>
      <c r="K29">
        <f t="shared" si="14"/>
        <v>263769292.80000001</v>
      </c>
      <c r="L29">
        <f t="shared" si="18"/>
        <v>9.6666666666666661</v>
      </c>
      <c r="M29" s="2">
        <f t="shared" si="15"/>
        <v>2829453.9</v>
      </c>
      <c r="N29" s="2">
        <f t="shared" si="7"/>
        <v>1.6032653993999202</v>
      </c>
      <c r="O29">
        <f t="shared" si="16"/>
        <v>128817561.60000001</v>
      </c>
      <c r="P29">
        <f t="shared" si="19"/>
        <v>19.793650793650794</v>
      </c>
      <c r="Q29" s="14" t="s">
        <v>29</v>
      </c>
    </row>
    <row r="30" spans="1:17">
      <c r="A30">
        <v>30</v>
      </c>
      <c r="B30">
        <f t="shared" si="2"/>
        <v>30</v>
      </c>
      <c r="C30" s="2">
        <f t="shared" si="9"/>
        <v>1882893.8003138031</v>
      </c>
      <c r="D30">
        <f t="shared" si="10"/>
        <v>2637692928</v>
      </c>
      <c r="E30" s="2">
        <f t="shared" si="11"/>
        <v>36439200</v>
      </c>
      <c r="F30" s="2">
        <f t="shared" si="3"/>
        <v>19.352764342804168</v>
      </c>
      <c r="G30">
        <f t="shared" si="12"/>
        <v>107688755.2</v>
      </c>
      <c r="H30">
        <f t="shared" si="17"/>
        <v>24.49367088607595</v>
      </c>
      <c r="I30" s="2">
        <f t="shared" si="13"/>
        <v>2138681.4009414101</v>
      </c>
      <c r="J30" s="2">
        <f t="shared" si="5"/>
        <v>1.1358481293979392</v>
      </c>
      <c r="K30">
        <f t="shared" si="14"/>
        <v>263769292.80000001</v>
      </c>
      <c r="L30">
        <f t="shared" si="18"/>
        <v>10</v>
      </c>
      <c r="M30" s="2">
        <f t="shared" si="15"/>
        <v>3027570</v>
      </c>
      <c r="N30" s="2">
        <f t="shared" si="7"/>
        <v>1.6079345523870889</v>
      </c>
      <c r="O30">
        <f t="shared" si="16"/>
        <v>128817561.60000001</v>
      </c>
      <c r="P30">
        <f t="shared" si="19"/>
        <v>20.476190476190474</v>
      </c>
      <c r="Q30" s="14" t="s">
        <v>29</v>
      </c>
    </row>
    <row r="31" spans="1:17">
      <c r="A31">
        <v>31</v>
      </c>
      <c r="B31">
        <f t="shared" si="2"/>
        <v>31</v>
      </c>
      <c r="C31" s="2">
        <f t="shared" si="9"/>
        <v>2004602.2549433676</v>
      </c>
      <c r="D31">
        <f t="shared" si="10"/>
        <v>2725616025.6000004</v>
      </c>
      <c r="E31" s="2">
        <f t="shared" si="11"/>
        <v>41371050</v>
      </c>
      <c r="F31" s="2">
        <f t="shared" si="3"/>
        <v>20.638034252420205</v>
      </c>
      <c r="G31">
        <f t="shared" si="12"/>
        <v>108370329.60000001</v>
      </c>
      <c r="H31">
        <f t="shared" si="17"/>
        <v>25.150943396226417</v>
      </c>
      <c r="I31" s="2">
        <f t="shared" si="13"/>
        <v>2265906.7648301031</v>
      </c>
      <c r="J31" s="2">
        <f t="shared" si="5"/>
        <v>1.1303522976901559</v>
      </c>
      <c r="K31">
        <f t="shared" si="14"/>
        <v>263769292.80000001</v>
      </c>
      <c r="L31">
        <f t="shared" si="18"/>
        <v>10.333333333333334</v>
      </c>
      <c r="M31" s="2">
        <f t="shared" si="15"/>
        <v>3232401.9</v>
      </c>
      <c r="N31" s="2">
        <f t="shared" si="7"/>
        <v>1.612490404033452</v>
      </c>
      <c r="O31">
        <f t="shared" si="16"/>
        <v>128817561.60000001</v>
      </c>
      <c r="P31">
        <f t="shared" si="19"/>
        <v>21.158730158730162</v>
      </c>
      <c r="Q31" s="14" t="s">
        <v>29</v>
      </c>
    </row>
    <row r="32" spans="1:17">
      <c r="A32">
        <v>32</v>
      </c>
      <c r="B32">
        <f t="shared" si="2"/>
        <v>32</v>
      </c>
      <c r="C32">
        <f t="shared" si="9"/>
        <v>2129920</v>
      </c>
      <c r="D32" s="2">
        <f t="shared" si="10"/>
        <v>2813539123.2000003</v>
      </c>
      <c r="E32" s="2">
        <f t="shared" si="11"/>
        <v>46792704</v>
      </c>
      <c r="F32" s="2">
        <f t="shared" si="3"/>
        <v>21.969230769230769</v>
      </c>
      <c r="G32" s="2">
        <f t="shared" si="12"/>
        <v>109051904</v>
      </c>
      <c r="H32" s="2">
        <f t="shared" si="17"/>
        <v>25.800000000000004</v>
      </c>
      <c r="I32" s="2">
        <f t="shared" si="13"/>
        <v>2396160</v>
      </c>
      <c r="J32" s="2">
        <f t="shared" si="5"/>
        <v>1.125</v>
      </c>
      <c r="K32" s="2">
        <f t="shared" si="14"/>
        <v>263769292.80000001</v>
      </c>
      <c r="L32" s="2">
        <f t="shared" si="18"/>
        <v>10.666666666666668</v>
      </c>
      <c r="M32" s="2">
        <f t="shared" si="15"/>
        <v>3443949.6</v>
      </c>
      <c r="N32" s="2">
        <f t="shared" si="7"/>
        <v>1.6169384765625001</v>
      </c>
      <c r="O32">
        <f t="shared" si="16"/>
        <v>128817561.60000001</v>
      </c>
      <c r="P32" s="2">
        <f t="shared" si="19"/>
        <v>21.841269841269842</v>
      </c>
      <c r="Q32" s="14" t="s">
        <v>29</v>
      </c>
    </row>
    <row r="33" spans="1:17">
      <c r="A33">
        <v>33</v>
      </c>
      <c r="B33">
        <f t="shared" si="2"/>
        <v>33</v>
      </c>
      <c r="C33" s="2">
        <f t="shared" si="9"/>
        <v>2258835.1245224238</v>
      </c>
      <c r="D33">
        <f t="shared" si="10"/>
        <v>2901462220.7999997</v>
      </c>
      <c r="E33" s="2">
        <f t="shared" si="11"/>
        <v>52735914</v>
      </c>
      <c r="F33" s="2">
        <f t="shared" si="3"/>
        <v>23.346508750234587</v>
      </c>
      <c r="G33">
        <f t="shared" si="12"/>
        <v>109733478.40000001</v>
      </c>
      <c r="H33">
        <f t="shared" si="17"/>
        <v>26.440993788819871</v>
      </c>
      <c r="I33" s="2">
        <f t="shared" si="13"/>
        <v>2529405.373567271</v>
      </c>
      <c r="J33" s="2">
        <f t="shared" si="5"/>
        <v>1.1197830891274336</v>
      </c>
      <c r="K33">
        <f t="shared" si="14"/>
        <v>263769292.80000001</v>
      </c>
      <c r="L33">
        <f t="shared" si="18"/>
        <v>10.999999999999998</v>
      </c>
      <c r="M33" s="2">
        <f t="shared" si="15"/>
        <v>3662213.1</v>
      </c>
      <c r="N33" s="2">
        <f t="shared" si="7"/>
        <v>1.6212839353533104</v>
      </c>
      <c r="O33">
        <f t="shared" si="16"/>
        <v>128817561.60000001</v>
      </c>
      <c r="P33">
        <f t="shared" si="19"/>
        <v>22.523809523809518</v>
      </c>
      <c r="Q33" s="14" t="s">
        <v>29</v>
      </c>
    </row>
    <row r="34" spans="1:17">
      <c r="A34">
        <v>34</v>
      </c>
      <c r="B34">
        <f t="shared" si="2"/>
        <v>34</v>
      </c>
      <c r="C34" s="2">
        <f t="shared" si="9"/>
        <v>2391336.0842168992</v>
      </c>
      <c r="D34">
        <f t="shared" si="10"/>
        <v>2989385318.4000001</v>
      </c>
      <c r="E34" s="2">
        <f t="shared" si="11"/>
        <v>59233440</v>
      </c>
      <c r="F34" s="2">
        <f t="shared" si="3"/>
        <v>24.770018899036277</v>
      </c>
      <c r="G34">
        <f t="shared" si="12"/>
        <v>110415052.8</v>
      </c>
      <c r="H34">
        <f t="shared" si="17"/>
        <v>27.074074074074076</v>
      </c>
      <c r="I34" s="2">
        <f t="shared" si="13"/>
        <v>2665608.2526506972</v>
      </c>
      <c r="J34" s="2">
        <f t="shared" si="5"/>
        <v>1.1146941119000491</v>
      </c>
      <c r="K34">
        <f t="shared" si="14"/>
        <v>263769292.80000001</v>
      </c>
      <c r="L34">
        <f t="shared" si="18"/>
        <v>11.333333333333334</v>
      </c>
      <c r="M34" s="2">
        <f t="shared" si="15"/>
        <v>3887192.4</v>
      </c>
      <c r="N34" s="2">
        <f t="shared" si="7"/>
        <v>1.6255316120790921</v>
      </c>
      <c r="O34">
        <f t="shared" si="16"/>
        <v>128817561.60000001</v>
      </c>
      <c r="P34">
        <f t="shared" si="19"/>
        <v>23.206349206349206</v>
      </c>
      <c r="Q34" s="14" t="s">
        <v>29</v>
      </c>
    </row>
    <row r="35" spans="1:17">
      <c r="A35">
        <v>35</v>
      </c>
      <c r="B35">
        <f t="shared" si="2"/>
        <v>35</v>
      </c>
      <c r="C35" s="2">
        <f t="shared" si="9"/>
        <v>2527411.6795515143</v>
      </c>
      <c r="D35">
        <f t="shared" si="10"/>
        <v>3077308416</v>
      </c>
      <c r="E35" s="2">
        <f t="shared" si="11"/>
        <v>66319050</v>
      </c>
      <c r="F35" s="2">
        <f t="shared" si="3"/>
        <v>26.239908019958278</v>
      </c>
      <c r="G35">
        <f t="shared" si="12"/>
        <v>111096627.2</v>
      </c>
      <c r="H35">
        <f t="shared" si="17"/>
        <v>27.699386503067483</v>
      </c>
      <c r="I35" s="2">
        <f t="shared" si="13"/>
        <v>2804735.0386545425</v>
      </c>
      <c r="J35" s="2">
        <f t="shared" si="5"/>
        <v>1.1097262315224556</v>
      </c>
      <c r="K35">
        <f t="shared" si="14"/>
        <v>263769292.80000001</v>
      </c>
      <c r="L35">
        <f t="shared" si="18"/>
        <v>11.666666666666666</v>
      </c>
      <c r="M35" s="2">
        <f t="shared" si="15"/>
        <v>4118887.5</v>
      </c>
      <c r="N35" s="2">
        <f t="shared" si="7"/>
        <v>1.6296860275374254</v>
      </c>
      <c r="O35">
        <f t="shared" si="16"/>
        <v>128817561.60000001</v>
      </c>
      <c r="P35">
        <f t="shared" si="19"/>
        <v>23.888888888888886</v>
      </c>
      <c r="Q35" s="14" t="s">
        <v>29</v>
      </c>
    </row>
    <row r="36" spans="1:17">
      <c r="A36">
        <v>36</v>
      </c>
      <c r="B36">
        <f t="shared" si="2"/>
        <v>36</v>
      </c>
      <c r="C36" s="2">
        <f t="shared" si="9"/>
        <v>2667051.0357569992</v>
      </c>
      <c r="D36">
        <f t="shared" si="10"/>
        <v>3165231513.6000004</v>
      </c>
      <c r="E36" s="2">
        <f t="shared" si="11"/>
        <v>74027520</v>
      </c>
      <c r="F36" s="2">
        <f t="shared" si="3"/>
        <v>27.756319248307332</v>
      </c>
      <c r="G36">
        <f t="shared" si="12"/>
        <v>111778201.60000001</v>
      </c>
      <c r="H36">
        <f t="shared" si="17"/>
        <v>28.317073170731707</v>
      </c>
      <c r="I36" s="2">
        <f t="shared" si="13"/>
        <v>2946753.1072709979</v>
      </c>
      <c r="J36" s="2">
        <f t="shared" si="5"/>
        <v>1.1048731605672517</v>
      </c>
      <c r="K36">
        <f t="shared" si="14"/>
        <v>263769292.80000001</v>
      </c>
      <c r="L36">
        <f t="shared" si="18"/>
        <v>12.000000000000002</v>
      </c>
      <c r="M36" s="2">
        <f t="shared" si="15"/>
        <v>4357298.3999999994</v>
      </c>
      <c r="N36" s="2">
        <f t="shared" si="7"/>
        <v>1.6337514136707365</v>
      </c>
      <c r="O36">
        <f t="shared" si="16"/>
        <v>128817561.60000001</v>
      </c>
      <c r="P36">
        <f t="shared" si="19"/>
        <v>24.571428571428573</v>
      </c>
      <c r="Q36" s="14" t="s">
        <v>29</v>
      </c>
    </row>
    <row r="37" spans="1:17">
      <c r="A37">
        <v>37</v>
      </c>
      <c r="B37">
        <f t="shared" si="2"/>
        <v>37</v>
      </c>
      <c r="C37" s="2">
        <f t="shared" si="9"/>
        <v>2810243.5845190161</v>
      </c>
      <c r="D37">
        <f t="shared" si="10"/>
        <v>3253154611.2000003</v>
      </c>
      <c r="E37" s="2">
        <f t="shared" si="11"/>
        <v>82394634</v>
      </c>
      <c r="F37" s="2">
        <f t="shared" si="3"/>
        <v>29.319392259764612</v>
      </c>
      <c r="G37">
        <f t="shared" si="12"/>
        <v>112459776</v>
      </c>
      <c r="H37">
        <f t="shared" si="17"/>
        <v>28.927272727272729</v>
      </c>
      <c r="I37" s="2">
        <f t="shared" si="13"/>
        <v>3091630.7535570473</v>
      </c>
      <c r="J37" s="2">
        <f t="shared" si="5"/>
        <v>1.1001291028963212</v>
      </c>
      <c r="K37">
        <f t="shared" si="14"/>
        <v>263769292.80000001</v>
      </c>
      <c r="L37">
        <f t="shared" si="18"/>
        <v>12.333333333333334</v>
      </c>
      <c r="M37" s="2">
        <f t="shared" si="15"/>
        <v>4602425.0999999996</v>
      </c>
      <c r="N37" s="2">
        <f t="shared" si="7"/>
        <v>1.6377317344851166</v>
      </c>
      <c r="O37">
        <f t="shared" si="16"/>
        <v>128817561.60000001</v>
      </c>
      <c r="P37">
        <f t="shared" si="19"/>
        <v>25.253968253968253</v>
      </c>
      <c r="Q37" s="14" t="s">
        <v>29</v>
      </c>
    </row>
    <row r="38" spans="1:17">
      <c r="A38">
        <v>38</v>
      </c>
      <c r="B38">
        <f t="shared" si="2"/>
        <v>38</v>
      </c>
      <c r="C38">
        <f t="shared" si="9"/>
        <v>2956979.0471763704</v>
      </c>
      <c r="D38" s="2">
        <f t="shared" si="10"/>
        <v>3341077708.7999997</v>
      </c>
      <c r="E38" s="2">
        <f t="shared" si="11"/>
        <v>91457184</v>
      </c>
      <c r="F38" s="2">
        <f t="shared" si="3"/>
        <v>30.929263461414372</v>
      </c>
      <c r="G38" s="2">
        <f t="shared" si="12"/>
        <v>113141350.40000001</v>
      </c>
      <c r="H38" s="2">
        <f t="shared" si="17"/>
        <v>29.530120481927707</v>
      </c>
      <c r="I38" s="2">
        <f t="shared" si="13"/>
        <v>3239337.1415291107</v>
      </c>
      <c r="J38" s="2">
        <f t="shared" si="5"/>
        <v>1.0954887031148783</v>
      </c>
      <c r="K38" s="2">
        <f t="shared" si="14"/>
        <v>263769292.80000001</v>
      </c>
      <c r="L38" s="2">
        <f t="shared" si="18"/>
        <v>12.666666666666664</v>
      </c>
      <c r="M38" s="2">
        <f t="shared" si="15"/>
        <v>4854267.5999999996</v>
      </c>
      <c r="N38" s="2">
        <f t="shared" si="7"/>
        <v>1.6416307057147925</v>
      </c>
      <c r="O38">
        <f t="shared" si="16"/>
        <v>128817561.60000001</v>
      </c>
      <c r="P38" s="2">
        <f t="shared" si="19"/>
        <v>25.936507936507933</v>
      </c>
      <c r="Q38" s="14" t="s">
        <v>29</v>
      </c>
    </row>
    <row r="39" spans="1:17">
      <c r="A39">
        <v>39</v>
      </c>
      <c r="B39">
        <f t="shared" si="2"/>
        <v>39</v>
      </c>
      <c r="C39" s="2">
        <f t="shared" si="9"/>
        <v>3107247.4192643678</v>
      </c>
      <c r="D39">
        <f t="shared" si="10"/>
        <v>3429000806.4000001</v>
      </c>
      <c r="E39" s="2">
        <f t="shared" si="11"/>
        <v>101252970</v>
      </c>
      <c r="F39" s="2">
        <f t="shared" si="3"/>
        <v>32.586066166553081</v>
      </c>
      <c r="G39">
        <f t="shared" si="12"/>
        <v>113822924.8</v>
      </c>
      <c r="H39">
        <f t="shared" si="17"/>
        <v>30.125748502994014</v>
      </c>
      <c r="I39" s="2">
        <f t="shared" si="13"/>
        <v>3389842.2577931033</v>
      </c>
      <c r="J39" s="2">
        <f t="shared" si="5"/>
        <v>1.0909470024101393</v>
      </c>
      <c r="K39">
        <f t="shared" si="14"/>
        <v>263769292.80000001</v>
      </c>
      <c r="L39">
        <f t="shared" si="18"/>
        <v>13</v>
      </c>
      <c r="M39" s="2">
        <f t="shared" si="15"/>
        <v>5112825.8999999994</v>
      </c>
      <c r="N39" s="2">
        <f t="shared" si="7"/>
        <v>1.6454518131711722</v>
      </c>
      <c r="O39">
        <f t="shared" si="16"/>
        <v>128817561.60000001</v>
      </c>
      <c r="P39">
        <f t="shared" si="19"/>
        <v>26.619047619047617</v>
      </c>
      <c r="Q39" s="14" t="s">
        <v>29</v>
      </c>
    </row>
    <row r="40" spans="1:17">
      <c r="A40">
        <v>40</v>
      </c>
      <c r="B40">
        <f t="shared" si="2"/>
        <v>40</v>
      </c>
      <c r="C40" s="2">
        <f t="shared" si="9"/>
        <v>3261038.9562634286</v>
      </c>
      <c r="D40">
        <f t="shared" si="10"/>
        <v>3516923904</v>
      </c>
      <c r="E40" s="2">
        <f t="shared" si="11"/>
        <v>111820800</v>
      </c>
      <c r="F40" s="2">
        <f t="shared" si="3"/>
        <v>34.289930755113325</v>
      </c>
      <c r="G40">
        <f t="shared" si="12"/>
        <v>114504499.2</v>
      </c>
      <c r="H40">
        <f t="shared" si="17"/>
        <v>30.714285714285712</v>
      </c>
      <c r="I40" s="2">
        <f t="shared" si="13"/>
        <v>3543116.8687902861</v>
      </c>
      <c r="J40" s="2">
        <f t="shared" si="5"/>
        <v>1.0864993998262653</v>
      </c>
      <c r="K40">
        <f t="shared" si="14"/>
        <v>263769292.80000001</v>
      </c>
      <c r="L40">
        <f t="shared" si="18"/>
        <v>13.333333333333332</v>
      </c>
      <c r="M40" s="2">
        <f t="shared" si="15"/>
        <v>5378100</v>
      </c>
      <c r="N40" s="2">
        <f t="shared" si="7"/>
        <v>1.6491983297747377</v>
      </c>
      <c r="O40">
        <f t="shared" si="16"/>
        <v>128817561.60000001</v>
      </c>
      <c r="P40">
        <f t="shared" si="19"/>
        <v>27.301587301587301</v>
      </c>
      <c r="Q40" s="14" t="s">
        <v>29</v>
      </c>
    </row>
    <row r="41" spans="1:17">
      <c r="A41">
        <v>41</v>
      </c>
      <c r="B41">
        <f t="shared" si="2"/>
        <v>41</v>
      </c>
      <c r="C41" s="2">
        <f t="shared" si="9"/>
        <v>3418344.1604308104</v>
      </c>
      <c r="D41">
        <f t="shared" si="10"/>
        <v>3604847001.6000004</v>
      </c>
      <c r="E41" s="2">
        <f t="shared" si="11"/>
        <v>123200490</v>
      </c>
      <c r="F41" s="2">
        <f t="shared" si="3"/>
        <v>36.040984821280595</v>
      </c>
      <c r="G41">
        <f t="shared" si="12"/>
        <v>115186073.60000001</v>
      </c>
      <c r="H41">
        <f t="shared" si="17"/>
        <v>31.295857988165682</v>
      </c>
      <c r="I41" s="2">
        <f t="shared" si="13"/>
        <v>3699132.4812924303</v>
      </c>
      <c r="J41" s="2">
        <f t="shared" si="5"/>
        <v>1.0821416181880974</v>
      </c>
      <c r="K41">
        <f t="shared" si="14"/>
        <v>263769292.80000001</v>
      </c>
      <c r="L41">
        <f t="shared" si="18"/>
        <v>13.666666666666668</v>
      </c>
      <c r="M41" s="2">
        <f t="shared" si="15"/>
        <v>5650089.9000000004</v>
      </c>
      <c r="N41" s="2">
        <f t="shared" si="7"/>
        <v>1.6528733313055071</v>
      </c>
      <c r="O41">
        <f t="shared" si="16"/>
        <v>128817561.60000001</v>
      </c>
      <c r="P41">
        <f t="shared" si="19"/>
        <v>27.984126984126984</v>
      </c>
      <c r="Q41" s="14" t="s">
        <v>29</v>
      </c>
    </row>
    <row r="42" spans="1:17">
      <c r="A42">
        <v>42</v>
      </c>
      <c r="B42">
        <f t="shared" si="2"/>
        <v>42</v>
      </c>
      <c r="C42" s="2">
        <f t="shared" si="9"/>
        <v>3579153.768608375</v>
      </c>
      <c r="D42">
        <f t="shared" si="10"/>
        <v>3692770099.2000003</v>
      </c>
      <c r="E42" s="2">
        <f t="shared" si="11"/>
        <v>135432864</v>
      </c>
      <c r="F42" s="2">
        <f t="shared" si="3"/>
        <v>37.839353309667437</v>
      </c>
      <c r="G42">
        <f t="shared" si="12"/>
        <v>115867648</v>
      </c>
      <c r="H42">
        <f t="shared" si="17"/>
        <v>31.870588235294122</v>
      </c>
      <c r="I42" s="2">
        <f t="shared" si="13"/>
        <v>3857861.3058251245</v>
      </c>
      <c r="J42" s="2">
        <f t="shared" si="5"/>
        <v>1.0778696740165805</v>
      </c>
      <c r="K42">
        <f t="shared" si="14"/>
        <v>263769292.80000001</v>
      </c>
      <c r="L42">
        <f t="shared" si="18"/>
        <v>14</v>
      </c>
      <c r="M42" s="2">
        <f t="shared" si="15"/>
        <v>5928795.5999999996</v>
      </c>
      <c r="N42" s="2">
        <f t="shared" si="7"/>
        <v>1.656479710930441</v>
      </c>
      <c r="O42">
        <f t="shared" si="16"/>
        <v>128817561.60000001</v>
      </c>
      <c r="P42">
        <f t="shared" si="19"/>
        <v>28.666666666666668</v>
      </c>
      <c r="Q42" s="14" t="s">
        <v>29</v>
      </c>
    </row>
    <row r="43" spans="1:17">
      <c r="A43">
        <v>43</v>
      </c>
      <c r="B43">
        <f t="shared" si="2"/>
        <v>43</v>
      </c>
      <c r="C43" s="2">
        <f t="shared" si="9"/>
        <v>3743458.7409122572</v>
      </c>
      <c r="D43">
        <f t="shared" si="10"/>
        <v>3780693196.7999997</v>
      </c>
      <c r="E43" s="2">
        <f t="shared" si="11"/>
        <v>148559754</v>
      </c>
      <c r="F43" s="2">
        <f t="shared" si="3"/>
        <v>39.685158641229457</v>
      </c>
      <c r="G43">
        <f t="shared" si="12"/>
        <v>116549222.40000001</v>
      </c>
      <c r="H43">
        <f t="shared" si="17"/>
        <v>32.438596491228068</v>
      </c>
      <c r="I43" s="2">
        <f t="shared" si="13"/>
        <v>4019276.2227367703</v>
      </c>
      <c r="J43" s="2">
        <f t="shared" si="5"/>
        <v>1.0736798508849861</v>
      </c>
      <c r="K43">
        <f t="shared" si="14"/>
        <v>263769292.80000001</v>
      </c>
      <c r="L43">
        <f t="shared" si="18"/>
        <v>14.333333333333332</v>
      </c>
      <c r="M43" s="2">
        <f t="shared" si="15"/>
        <v>6214217.0999999996</v>
      </c>
      <c r="N43" s="2">
        <f t="shared" si="7"/>
        <v>1.6600201925788112</v>
      </c>
      <c r="O43">
        <f t="shared" si="16"/>
        <v>128817561.60000001</v>
      </c>
      <c r="P43">
        <f t="shared" si="19"/>
        <v>29.349206349206344</v>
      </c>
      <c r="Q43" s="14" t="s">
        <v>29</v>
      </c>
    </row>
    <row r="44" spans="1:17">
      <c r="A44">
        <v>44</v>
      </c>
      <c r="B44">
        <f t="shared" si="2"/>
        <v>44</v>
      </c>
      <c r="C44">
        <f t="shared" si="9"/>
        <v>3911250.2502213651</v>
      </c>
      <c r="D44" s="2">
        <f t="shared" si="10"/>
        <v>3868616294.4000001</v>
      </c>
      <c r="E44" s="2">
        <f t="shared" si="11"/>
        <v>162624000</v>
      </c>
      <c r="F44" s="2">
        <f t="shared" si="3"/>
        <v>41.578520829956091</v>
      </c>
      <c r="G44" s="2">
        <f t="shared" si="12"/>
        <v>117230796.8</v>
      </c>
      <c r="H44" s="2">
        <f t="shared" si="17"/>
        <v>33</v>
      </c>
      <c r="I44" s="2">
        <f t="shared" si="13"/>
        <v>4183350.7506640959</v>
      </c>
      <c r="J44" s="2">
        <f t="shared" si="5"/>
        <v>1.0695686757520388</v>
      </c>
      <c r="K44" s="2">
        <f t="shared" si="14"/>
        <v>263769292.80000001</v>
      </c>
      <c r="L44" s="2">
        <f t="shared" si="18"/>
        <v>14.666666666666666</v>
      </c>
      <c r="M44" s="2">
        <f t="shared" si="15"/>
        <v>6506354.3999999994</v>
      </c>
      <c r="N44" s="2">
        <f t="shared" si="7"/>
        <v>1.6634973432425499</v>
      </c>
      <c r="O44">
        <f t="shared" si="16"/>
        <v>128817561.60000001</v>
      </c>
      <c r="P44" s="2">
        <f t="shared" si="19"/>
        <v>30.031746031746032</v>
      </c>
      <c r="Q44" s="14" t="s">
        <v>29</v>
      </c>
    </row>
    <row r="45" spans="1:17">
      <c r="A45">
        <v>45</v>
      </c>
      <c r="B45">
        <f t="shared" si="2"/>
        <v>45</v>
      </c>
      <c r="C45" s="2">
        <f t="shared" si="9"/>
        <v>4082519.6723912135</v>
      </c>
      <c r="D45">
        <f t="shared" si="10"/>
        <v>3956539392</v>
      </c>
      <c r="E45" s="2">
        <f t="shared" si="11"/>
        <v>177669450</v>
      </c>
      <c r="F45" s="2">
        <f t="shared" si="3"/>
        <v>43.51955759124008</v>
      </c>
      <c r="G45">
        <f t="shared" si="12"/>
        <v>117912371.2</v>
      </c>
      <c r="H45">
        <f t="shared" si="17"/>
        <v>33.554913294797686</v>
      </c>
      <c r="I45" s="2">
        <f t="shared" si="13"/>
        <v>4350059.0171736404</v>
      </c>
      <c r="J45" s="2">
        <f t="shared" si="5"/>
        <v>1.0655328978796381</v>
      </c>
      <c r="K45">
        <f t="shared" si="14"/>
        <v>263769292.80000001</v>
      </c>
      <c r="L45">
        <f t="shared" si="18"/>
        <v>15</v>
      </c>
      <c r="M45" s="2">
        <f t="shared" si="15"/>
        <v>6805207.5</v>
      </c>
      <c r="N45" s="2">
        <f t="shared" si="7"/>
        <v>1.6669135842801839</v>
      </c>
      <c r="O45">
        <f t="shared" si="16"/>
        <v>128817561.60000001</v>
      </c>
      <c r="P45">
        <f t="shared" si="19"/>
        <v>30.714285714285712</v>
      </c>
      <c r="Q45" s="14" t="s">
        <v>29</v>
      </c>
    </row>
    <row r="46" spans="1:17">
      <c r="A46">
        <v>46</v>
      </c>
      <c r="B46">
        <f t="shared" si="2"/>
        <v>46</v>
      </c>
      <c r="C46" s="2">
        <f t="shared" si="9"/>
        <v>4257258.5771278366</v>
      </c>
      <c r="D46">
        <f t="shared" si="10"/>
        <v>4044462489.6000004</v>
      </c>
      <c r="E46" s="2">
        <f t="shared" si="11"/>
        <v>193740960</v>
      </c>
      <c r="F46" s="2">
        <f t="shared" si="3"/>
        <v>45.50838444271983</v>
      </c>
      <c r="G46">
        <f t="shared" si="12"/>
        <v>118593945.60000001</v>
      </c>
      <c r="H46">
        <f t="shared" si="17"/>
        <v>34.103448275862071</v>
      </c>
      <c r="I46" s="2">
        <f t="shared" si="13"/>
        <v>4519375.7313835109</v>
      </c>
      <c r="J46" s="2">
        <f t="shared" si="5"/>
        <v>1.0615694700021046</v>
      </c>
      <c r="K46">
        <f t="shared" si="14"/>
        <v>263769292.80000001</v>
      </c>
      <c r="L46">
        <f t="shared" si="18"/>
        <v>15.333333333333334</v>
      </c>
      <c r="M46" s="2">
        <f t="shared" si="15"/>
        <v>7110776.3999999994</v>
      </c>
      <c r="N46" s="2">
        <f t="shared" si="7"/>
        <v>1.6702712018017216</v>
      </c>
      <c r="O46">
        <f t="shared" si="16"/>
        <v>128817561.60000001</v>
      </c>
      <c r="P46">
        <f t="shared" si="19"/>
        <v>31.396825396825399</v>
      </c>
      <c r="Q46" s="14" t="s">
        <v>29</v>
      </c>
    </row>
    <row r="47" spans="1:17">
      <c r="A47">
        <v>47</v>
      </c>
      <c r="B47">
        <f t="shared" si="2"/>
        <v>47</v>
      </c>
      <c r="C47" s="2">
        <f t="shared" si="9"/>
        <v>4435458.719463733</v>
      </c>
      <c r="D47">
        <f t="shared" si="10"/>
        <v>4132385587.2000003</v>
      </c>
      <c r="E47" s="2">
        <f t="shared" si="11"/>
        <v>210884394</v>
      </c>
      <c r="F47" s="2">
        <f t="shared" si="3"/>
        <v>47.545114798294613</v>
      </c>
      <c r="G47">
        <f t="shared" si="12"/>
        <v>119275520</v>
      </c>
      <c r="H47">
        <f t="shared" si="17"/>
        <v>34.645714285714291</v>
      </c>
      <c r="I47" s="2">
        <f t="shared" si="13"/>
        <v>4691276.1583911981</v>
      </c>
      <c r="J47" s="2">
        <f t="shared" si="5"/>
        <v>1.0576755314630444</v>
      </c>
      <c r="K47">
        <f t="shared" si="14"/>
        <v>263769292.80000001</v>
      </c>
      <c r="L47">
        <f t="shared" si="18"/>
        <v>15.666666666666668</v>
      </c>
      <c r="M47" s="2">
        <f t="shared" si="15"/>
        <v>7423061.1000000006</v>
      </c>
      <c r="N47" s="2">
        <f t="shared" si="7"/>
        <v>1.6735723562088483</v>
      </c>
      <c r="O47">
        <f t="shared" si="16"/>
        <v>128817561.60000001</v>
      </c>
      <c r="P47">
        <f t="shared" si="19"/>
        <v>32.079365079365083</v>
      </c>
      <c r="Q47" s="14" t="s">
        <v>29</v>
      </c>
    </row>
    <row r="48" spans="1:17">
      <c r="A48">
        <v>48</v>
      </c>
      <c r="B48">
        <f t="shared" si="2"/>
        <v>48</v>
      </c>
      <c r="C48" s="2">
        <f t="shared" si="9"/>
        <v>4617112.0317839989</v>
      </c>
      <c r="D48">
        <f t="shared" si="10"/>
        <v>4220308684.8000002</v>
      </c>
      <c r="E48" s="2">
        <f t="shared" si="11"/>
        <v>229146624</v>
      </c>
      <c r="F48" s="2">
        <f t="shared" si="3"/>
        <v>49.629860055932056</v>
      </c>
      <c r="G48">
        <f t="shared" si="12"/>
        <v>119957094.40000001</v>
      </c>
      <c r="H48">
        <f t="shared" si="17"/>
        <v>35.18181818181818</v>
      </c>
      <c r="I48" s="2">
        <f t="shared" si="13"/>
        <v>4865736.0953519978</v>
      </c>
      <c r="J48" s="2">
        <f t="shared" si="5"/>
        <v>1.0538483930769886</v>
      </c>
      <c r="K48">
        <f t="shared" si="14"/>
        <v>263769292.80000001</v>
      </c>
      <c r="L48">
        <f t="shared" si="18"/>
        <v>16</v>
      </c>
      <c r="M48" s="2">
        <f t="shared" si="15"/>
        <v>7742061.6000000006</v>
      </c>
      <c r="N48" s="2">
        <f t="shared" si="7"/>
        <v>1.676819090960753</v>
      </c>
      <c r="O48">
        <f t="shared" si="16"/>
        <v>128817561.60000001</v>
      </c>
      <c r="P48">
        <f t="shared" si="19"/>
        <v>32.761904761904759</v>
      </c>
      <c r="Q48" s="14" t="s">
        <v>29</v>
      </c>
    </row>
    <row r="49" spans="1:17">
      <c r="A49">
        <v>49</v>
      </c>
      <c r="B49">
        <f t="shared" si="2"/>
        <v>49</v>
      </c>
      <c r="C49" s="2">
        <f t="shared" si="9"/>
        <v>4802210.6163563207</v>
      </c>
      <c r="D49">
        <f t="shared" si="10"/>
        <v>4308231782.4000006</v>
      </c>
      <c r="E49" s="2">
        <f t="shared" si="11"/>
        <v>248575530</v>
      </c>
      <c r="F49" s="2">
        <f t="shared" si="3"/>
        <v>51.762729679817085</v>
      </c>
      <c r="G49">
        <f t="shared" si="12"/>
        <v>120638668.8</v>
      </c>
      <c r="H49">
        <f t="shared" si="17"/>
        <v>35.711864406779668</v>
      </c>
      <c r="I49" s="2">
        <f t="shared" si="13"/>
        <v>5042731.8490689611</v>
      </c>
      <c r="J49" s="2">
        <f t="shared" si="5"/>
        <v>1.050085523507325</v>
      </c>
      <c r="K49">
        <f t="shared" si="14"/>
        <v>263769292.80000001</v>
      </c>
      <c r="L49">
        <f t="shared" si="18"/>
        <v>16.333333333333336</v>
      </c>
      <c r="M49" s="2">
        <f t="shared" si="15"/>
        <v>8067777.9000000004</v>
      </c>
      <c r="N49" s="2">
        <f t="shared" si="7"/>
        <v>1.6800133406313258</v>
      </c>
      <c r="O49">
        <f t="shared" si="16"/>
        <v>128817561.60000001</v>
      </c>
      <c r="P49">
        <f t="shared" si="19"/>
        <v>33.44444444444445</v>
      </c>
      <c r="Q49" s="14" t="s">
        <v>29</v>
      </c>
    </row>
    <row r="50" spans="1:17">
      <c r="A50">
        <v>50</v>
      </c>
      <c r="B50">
        <f t="shared" si="2"/>
        <v>50</v>
      </c>
      <c r="C50">
        <f t="shared" si="9"/>
        <v>4990746.7383232145</v>
      </c>
      <c r="D50" s="2">
        <f t="shared" si="10"/>
        <v>4396154880</v>
      </c>
      <c r="E50" s="2">
        <f t="shared" si="11"/>
        <v>269220000</v>
      </c>
      <c r="F50" s="2">
        <f t="shared" si="3"/>
        <v>53.943831277331505</v>
      </c>
      <c r="G50" s="2">
        <f t="shared" si="12"/>
        <v>121320243.2</v>
      </c>
      <c r="H50" s="2">
        <f t="shared" si="17"/>
        <v>36.235955056179776</v>
      </c>
      <c r="I50" s="2">
        <f t="shared" si="13"/>
        <v>5222240.2149696434</v>
      </c>
      <c r="J50" s="2">
        <f t="shared" si="5"/>
        <v>1.0463845369809741</v>
      </c>
      <c r="K50" s="2">
        <f t="shared" si="14"/>
        <v>263769292.80000001</v>
      </c>
      <c r="L50" s="2">
        <f t="shared" si="18"/>
        <v>16.666666666666664</v>
      </c>
      <c r="M50" s="2">
        <f t="shared" si="15"/>
        <v>8400210</v>
      </c>
      <c r="N50" s="2">
        <f t="shared" si="7"/>
        <v>1.683156938318672</v>
      </c>
      <c r="O50">
        <f t="shared" si="16"/>
        <v>128817561.60000001</v>
      </c>
      <c r="P50" s="2">
        <f t="shared" si="19"/>
        <v>34.126984126984127</v>
      </c>
      <c r="Q50" s="14" t="s">
        <v>29</v>
      </c>
    </row>
    <row r="51" spans="1:17">
      <c r="A51">
        <v>51</v>
      </c>
      <c r="B51">
        <f t="shared" si="2"/>
        <v>51</v>
      </c>
      <c r="C51" s="2">
        <f t="shared" si="9"/>
        <v>5182712.8191191787</v>
      </c>
      <c r="D51">
        <f t="shared" si="10"/>
        <v>4484077977.5999994</v>
      </c>
      <c r="E51" s="2">
        <f t="shared" si="11"/>
        <v>291129930</v>
      </c>
      <c r="F51" s="2">
        <f t="shared" si="3"/>
        <v>56.173270671300408</v>
      </c>
      <c r="G51">
        <f t="shared" si="12"/>
        <v>122001817.60000001</v>
      </c>
      <c r="H51">
        <f t="shared" si="17"/>
        <v>36.754189944134069</v>
      </c>
      <c r="I51" s="2">
        <f t="shared" si="13"/>
        <v>5404238.4573575351</v>
      </c>
      <c r="J51" s="2">
        <f t="shared" si="5"/>
        <v>1.0427431821846547</v>
      </c>
      <c r="K51">
        <f t="shared" si="14"/>
        <v>263769292.80000001</v>
      </c>
      <c r="L51">
        <f t="shared" si="18"/>
        <v>16.999999999999996</v>
      </c>
      <c r="M51" s="2">
        <f t="shared" si="15"/>
        <v>8739357.9000000004</v>
      </c>
      <c r="N51" s="2">
        <f t="shared" si="7"/>
        <v>1.6862516224630959</v>
      </c>
      <c r="O51">
        <f t="shared" si="16"/>
        <v>128817561.60000001</v>
      </c>
      <c r="P51">
        <f t="shared" si="19"/>
        <v>34.809523809523803</v>
      </c>
      <c r="Q51" s="14" t="s">
        <v>29</v>
      </c>
    </row>
    <row r="52" spans="1:17">
      <c r="A52">
        <v>52</v>
      </c>
      <c r="B52">
        <f t="shared" si="2"/>
        <v>52</v>
      </c>
      <c r="C52" s="2">
        <f t="shared" si="9"/>
        <v>5378101.4302790435</v>
      </c>
      <c r="D52">
        <f t="shared" si="10"/>
        <v>4572001075.2000008</v>
      </c>
      <c r="E52" s="2">
        <f t="shared" si="11"/>
        <v>314356224</v>
      </c>
      <c r="F52" s="2">
        <f t="shared" si="3"/>
        <v>58.451151967896145</v>
      </c>
      <c r="G52">
        <f t="shared" si="12"/>
        <v>122683392</v>
      </c>
      <c r="H52">
        <f t="shared" si="17"/>
        <v>37.266666666666673</v>
      </c>
      <c r="I52" s="2">
        <f t="shared" si="13"/>
        <v>5588704.2908371305</v>
      </c>
      <c r="J52" s="2">
        <f t="shared" si="5"/>
        <v>1.0391593322082733</v>
      </c>
      <c r="K52">
        <f t="shared" si="14"/>
        <v>263769292.80000001</v>
      </c>
      <c r="L52">
        <f t="shared" si="18"/>
        <v>17.333333333333336</v>
      </c>
      <c r="M52" s="2">
        <f t="shared" si="15"/>
        <v>9085221.6000000015</v>
      </c>
      <c r="N52" s="2">
        <f t="shared" si="7"/>
        <v>1.6892990431250781</v>
      </c>
      <c r="O52">
        <f t="shared" si="16"/>
        <v>128817561.60000001</v>
      </c>
      <c r="P52">
        <f t="shared" si="19"/>
        <v>35.492063492063494</v>
      </c>
      <c r="Q52" s="14" t="s">
        <v>29</v>
      </c>
    </row>
    <row r="53" spans="1:17">
      <c r="A53">
        <v>53</v>
      </c>
      <c r="B53">
        <f t="shared" si="2"/>
        <v>53</v>
      </c>
      <c r="C53" s="2">
        <f t="shared" si="9"/>
        <v>5576905.2876071567</v>
      </c>
      <c r="D53">
        <f t="shared" si="10"/>
        <v>4659924172.8000002</v>
      </c>
      <c r="E53" s="2">
        <f t="shared" si="11"/>
        <v>338950794</v>
      </c>
      <c r="F53" s="2">
        <f t="shared" si="3"/>
        <v>60.777577620550055</v>
      </c>
      <c r="G53">
        <f t="shared" si="12"/>
        <v>123364966.40000001</v>
      </c>
      <c r="H53">
        <f t="shared" si="17"/>
        <v>37.773480662983424</v>
      </c>
      <c r="I53" s="2">
        <f t="shared" si="13"/>
        <v>5775615.86282147</v>
      </c>
      <c r="J53" s="2">
        <f t="shared" si="5"/>
        <v>1.0356309754185502</v>
      </c>
      <c r="K53">
        <f t="shared" si="14"/>
        <v>263769292.80000001</v>
      </c>
      <c r="L53">
        <f t="shared" si="18"/>
        <v>17.666666666666668</v>
      </c>
      <c r="M53" s="2">
        <f t="shared" si="15"/>
        <v>9437801.1000000015</v>
      </c>
      <c r="N53" s="2">
        <f t="shared" si="7"/>
        <v>1.6923007677703295</v>
      </c>
      <c r="O53">
        <f t="shared" si="16"/>
        <v>128817561.60000001</v>
      </c>
      <c r="P53">
        <f t="shared" si="19"/>
        <v>36.17460317460317</v>
      </c>
      <c r="Q53" s="14" t="s">
        <v>29</v>
      </c>
    </row>
    <row r="54" spans="1:17">
      <c r="A54">
        <v>54</v>
      </c>
      <c r="B54">
        <f t="shared" si="2"/>
        <v>54</v>
      </c>
      <c r="C54" s="2">
        <f t="shared" si="9"/>
        <v>5779117.2456798721</v>
      </c>
      <c r="D54">
        <f t="shared" si="10"/>
        <v>4747847270.4000006</v>
      </c>
      <c r="E54" s="2">
        <f t="shared" si="11"/>
        <v>364966560</v>
      </c>
      <c r="F54" s="2">
        <f t="shared" si="3"/>
        <v>63.152648490187239</v>
      </c>
      <c r="G54">
        <f t="shared" si="12"/>
        <v>124046540.8</v>
      </c>
      <c r="H54">
        <f t="shared" si="17"/>
        <v>38.274725274725277</v>
      </c>
      <c r="I54" s="2">
        <f t="shared" si="13"/>
        <v>5964951.7370396173</v>
      </c>
      <c r="J54" s="2">
        <f t="shared" si="5"/>
        <v>1.0321562071609922</v>
      </c>
      <c r="K54">
        <f t="shared" si="14"/>
        <v>263769292.80000001</v>
      </c>
      <c r="L54">
        <f t="shared" si="18"/>
        <v>18</v>
      </c>
      <c r="M54" s="2">
        <f t="shared" si="15"/>
        <v>9797096.3999999985</v>
      </c>
      <c r="N54" s="2">
        <f t="shared" si="7"/>
        <v>1.6952582866048844</v>
      </c>
      <c r="O54">
        <f t="shared" si="16"/>
        <v>128817561.60000001</v>
      </c>
      <c r="P54">
        <f t="shared" si="19"/>
        <v>36.857142857142861</v>
      </c>
      <c r="Q54" s="14" t="s">
        <v>29</v>
      </c>
    </row>
    <row r="55" spans="1:17">
      <c r="A55">
        <v>55</v>
      </c>
      <c r="B55">
        <f t="shared" si="2"/>
        <v>55</v>
      </c>
      <c r="C55" s="2">
        <f t="shared" si="9"/>
        <v>5984730.2926564282</v>
      </c>
      <c r="D55">
        <f t="shared" si="10"/>
        <v>4835770368</v>
      </c>
      <c r="E55" s="2">
        <f t="shared" si="11"/>
        <v>392457450</v>
      </c>
      <c r="F55" s="2">
        <f t="shared" si="3"/>
        <v>65.576463902068483</v>
      </c>
      <c r="G55">
        <f t="shared" si="12"/>
        <v>124728115.2</v>
      </c>
      <c r="H55">
        <f t="shared" si="17"/>
        <v>38.770491803278688</v>
      </c>
      <c r="I55" s="2">
        <f t="shared" si="13"/>
        <v>6156690.8779692827</v>
      </c>
      <c r="J55" s="2">
        <f t="shared" si="5"/>
        <v>1.0287332222011507</v>
      </c>
      <c r="K55">
        <f t="shared" si="14"/>
        <v>263769292.80000001</v>
      </c>
      <c r="L55">
        <f t="shared" si="18"/>
        <v>18.333333333333332</v>
      </c>
      <c r="M55" s="2">
        <f t="shared" si="15"/>
        <v>10163107.5</v>
      </c>
      <c r="N55" s="2">
        <f t="shared" si="7"/>
        <v>1.6981730174993275</v>
      </c>
      <c r="O55">
        <f t="shared" si="16"/>
        <v>128817561.60000001</v>
      </c>
      <c r="P55">
        <f t="shared" si="19"/>
        <v>37.539682539682538</v>
      </c>
      <c r="Q55" s="14" t="s">
        <v>29</v>
      </c>
    </row>
    <row r="56" spans="1:17">
      <c r="A56">
        <v>56</v>
      </c>
      <c r="B56">
        <f t="shared" si="2"/>
        <v>56</v>
      </c>
      <c r="C56">
        <f t="shared" si="9"/>
        <v>6193737.5453755558</v>
      </c>
      <c r="D56" s="2">
        <f t="shared" si="10"/>
        <v>4923693465.5999994</v>
      </c>
      <c r="E56" s="2">
        <f t="shared" si="11"/>
        <v>421478400</v>
      </c>
      <c r="F56" s="2">
        <f t="shared" si="3"/>
        <v>68.049121699496183</v>
      </c>
      <c r="G56" s="2">
        <f t="shared" si="12"/>
        <v>125409689.60000001</v>
      </c>
      <c r="H56" s="2">
        <f t="shared" si="17"/>
        <v>39.260869565217384</v>
      </c>
      <c r="I56" s="2">
        <f t="shared" si="13"/>
        <v>6350812.6361266682</v>
      </c>
      <c r="J56" s="2">
        <f t="shared" si="5"/>
        <v>1.0253603078271196</v>
      </c>
      <c r="K56" s="2">
        <f t="shared" si="14"/>
        <v>263769292.80000001</v>
      </c>
      <c r="L56" s="2">
        <f t="shared" si="18"/>
        <v>18.666666666666664</v>
      </c>
      <c r="M56" s="2">
        <f t="shared" si="15"/>
        <v>10535834.399999999</v>
      </c>
      <c r="N56" s="2">
        <f t="shared" si="7"/>
        <v>1.7010463105377127</v>
      </c>
      <c r="O56">
        <f t="shared" si="16"/>
        <v>128817561.60000001</v>
      </c>
      <c r="P56" s="2">
        <f t="shared" si="19"/>
        <v>38.222222222222214</v>
      </c>
      <c r="Q56" s="14" t="s">
        <v>29</v>
      </c>
    </row>
    <row r="57" spans="1:17">
      <c r="A57">
        <v>57</v>
      </c>
      <c r="B57">
        <f t="shared" si="2"/>
        <v>57</v>
      </c>
      <c r="C57" s="2">
        <f t="shared" si="9"/>
        <v>6406132.2447172375</v>
      </c>
      <c r="D57">
        <f t="shared" si="10"/>
        <v>5011616563.2000008</v>
      </c>
      <c r="E57" s="2">
        <f t="shared" si="11"/>
        <v>452085354</v>
      </c>
      <c r="F57" s="2">
        <f t="shared" si="3"/>
        <v>70.570718294616597</v>
      </c>
      <c r="G57">
        <f t="shared" si="12"/>
        <v>126091264</v>
      </c>
      <c r="H57">
        <f t="shared" si="17"/>
        <v>39.745945945945955</v>
      </c>
      <c r="I57" s="2">
        <f t="shared" si="13"/>
        <v>6547296.7341517145</v>
      </c>
      <c r="J57" s="2">
        <f t="shared" si="5"/>
        <v>1.0220358375447036</v>
      </c>
      <c r="K57">
        <f t="shared" si="14"/>
        <v>263769292.80000001</v>
      </c>
      <c r="L57">
        <f t="shared" si="18"/>
        <v>19.000000000000004</v>
      </c>
      <c r="M57" s="2">
        <f t="shared" si="15"/>
        <v>10915277.1</v>
      </c>
      <c r="N57" s="2">
        <f t="shared" si="7"/>
        <v>1.7038794522234832</v>
      </c>
      <c r="O57">
        <f t="shared" si="16"/>
        <v>128817561.60000001</v>
      </c>
      <c r="P57">
        <f t="shared" si="19"/>
        <v>38.904761904761905</v>
      </c>
      <c r="Q57" s="14" t="s">
        <v>29</v>
      </c>
    </row>
    <row r="58" spans="1:17">
      <c r="A58">
        <v>58</v>
      </c>
      <c r="B58">
        <f t="shared" si="2"/>
        <v>58</v>
      </c>
      <c r="C58" s="2">
        <f t="shared" si="9"/>
        <v>6621907.7512108097</v>
      </c>
      <c r="D58">
        <f t="shared" si="10"/>
        <v>5099539660.8000002</v>
      </c>
      <c r="E58" s="2">
        <f t="shared" si="11"/>
        <v>484335264</v>
      </c>
      <c r="F58" s="2">
        <f t="shared" si="3"/>
        <v>73.141348716529578</v>
      </c>
      <c r="G58">
        <f t="shared" si="12"/>
        <v>126772838.40000001</v>
      </c>
      <c r="H58">
        <f t="shared" si="17"/>
        <v>40.225806451612904</v>
      </c>
      <c r="I58" s="2">
        <f t="shared" si="13"/>
        <v>6746123.2536324309</v>
      </c>
      <c r="J58" s="2">
        <f t="shared" si="5"/>
        <v>1.018758265304875</v>
      </c>
      <c r="K58">
        <f t="shared" si="14"/>
        <v>263769292.80000001</v>
      </c>
      <c r="L58">
        <f t="shared" si="18"/>
        <v>19.333333333333332</v>
      </c>
      <c r="M58" s="2">
        <f t="shared" si="15"/>
        <v>11301435.6</v>
      </c>
      <c r="N58" s="2">
        <f t="shared" si="7"/>
        <v>1.7066736693717219</v>
      </c>
      <c r="O58">
        <f t="shared" si="16"/>
        <v>128817561.60000001</v>
      </c>
      <c r="P58">
        <f t="shared" si="19"/>
        <v>39.587301587301589</v>
      </c>
      <c r="Q58" s="14" t="s">
        <v>29</v>
      </c>
    </row>
    <row r="59" spans="1:17">
      <c r="A59">
        <v>59</v>
      </c>
      <c r="B59">
        <f t="shared" si="2"/>
        <v>59</v>
      </c>
      <c r="C59" s="2">
        <f t="shared" si="9"/>
        <v>6841057.540872287</v>
      </c>
      <c r="D59">
        <f t="shared" si="10"/>
        <v>5187462758.4000006</v>
      </c>
      <c r="E59" s="2">
        <f t="shared" si="11"/>
        <v>518286090</v>
      </c>
      <c r="F59" s="2">
        <f t="shared" si="3"/>
        <v>75.761106656897752</v>
      </c>
      <c r="G59">
        <f t="shared" si="12"/>
        <v>127454412.8</v>
      </c>
      <c r="H59">
        <f t="shared" si="17"/>
        <v>40.700534759358291</v>
      </c>
      <c r="I59" s="2">
        <f t="shared" si="13"/>
        <v>6947272.6226168573</v>
      </c>
      <c r="J59" s="2">
        <f t="shared" si="5"/>
        <v>1.0155261202102135</v>
      </c>
      <c r="K59">
        <f t="shared" si="14"/>
        <v>263769292.80000001</v>
      </c>
      <c r="L59">
        <f t="shared" si="18"/>
        <v>19.666666666666668</v>
      </c>
      <c r="M59" s="2">
        <f t="shared" si="15"/>
        <v>11694309.9</v>
      </c>
      <c r="N59" s="2">
        <f t="shared" si="7"/>
        <v>1.7094301327143766</v>
      </c>
      <c r="O59">
        <f t="shared" si="16"/>
        <v>128817561.60000001</v>
      </c>
      <c r="P59">
        <f t="shared" si="19"/>
        <v>40.269841269841272</v>
      </c>
      <c r="Q59" s="14" t="s">
        <v>29</v>
      </c>
    </row>
    <row r="60" spans="1:17">
      <c r="A60">
        <v>60</v>
      </c>
      <c r="B60">
        <f t="shared" si="2"/>
        <v>60</v>
      </c>
      <c r="C60" s="2">
        <f t="shared" si="9"/>
        <v>7063575.2012552125</v>
      </c>
      <c r="D60">
        <f t="shared" si="10"/>
        <v>5275385856</v>
      </c>
      <c r="E60" s="2">
        <f t="shared" si="11"/>
        <v>553996800</v>
      </c>
      <c r="F60" s="2">
        <f t="shared" si="3"/>
        <v>78.43008451322973</v>
      </c>
      <c r="G60">
        <f t="shared" si="12"/>
        <v>128135987.2</v>
      </c>
      <c r="H60">
        <f t="shared" si="17"/>
        <v>41.170212765957444</v>
      </c>
      <c r="I60" s="2">
        <f t="shared" si="13"/>
        <v>7150725.6037656395</v>
      </c>
      <c r="J60" s="2">
        <f t="shared" si="5"/>
        <v>1.0123380016531771</v>
      </c>
      <c r="K60">
        <f t="shared" si="14"/>
        <v>263769292.80000001</v>
      </c>
      <c r="L60">
        <f t="shared" si="18"/>
        <v>20</v>
      </c>
      <c r="M60" s="2">
        <f t="shared" si="15"/>
        <v>12093900</v>
      </c>
      <c r="N60" s="2">
        <f t="shared" si="7"/>
        <v>1.7121499602426387</v>
      </c>
      <c r="O60">
        <f t="shared" si="16"/>
        <v>128817561.60000001</v>
      </c>
      <c r="P60">
        <f t="shared" si="19"/>
        <v>40.952380952380949</v>
      </c>
      <c r="Q60" s="14" t="s">
        <v>29</v>
      </c>
    </row>
    <row r="61" spans="1:17">
      <c r="A61">
        <v>61</v>
      </c>
      <c r="B61">
        <f t="shared" si="2"/>
        <v>61</v>
      </c>
      <c r="C61" s="2">
        <f t="shared" si="9"/>
        <v>7289454.4277007058</v>
      </c>
      <c r="D61">
        <f t="shared" si="10"/>
        <v>5363308953.5999994</v>
      </c>
      <c r="E61" s="2">
        <f t="shared" si="11"/>
        <v>591527370</v>
      </c>
      <c r="F61" s="2">
        <f t="shared" si="3"/>
        <v>81.148373429996738</v>
      </c>
      <c r="G61">
        <f t="shared" si="12"/>
        <v>128817561.60000001</v>
      </c>
      <c r="H61">
        <f t="shared" si="17"/>
        <v>41.634920634920626</v>
      </c>
      <c r="I61" s="2">
        <f t="shared" si="13"/>
        <v>7356463.2831021156</v>
      </c>
      <c r="J61" s="2">
        <f t="shared" si="5"/>
        <v>1.0091925748443902</v>
      </c>
      <c r="K61">
        <f t="shared" si="14"/>
        <v>263769292.80000001</v>
      </c>
      <c r="L61">
        <f t="shared" si="18"/>
        <v>20.333333333333329</v>
      </c>
      <c r="M61" s="2">
        <f t="shared" si="15"/>
        <v>12500205.9</v>
      </c>
      <c r="N61" s="2">
        <f t="shared" si="7"/>
        <v>1.7148342203084337</v>
      </c>
      <c r="O61">
        <f t="shared" si="16"/>
        <v>128817561.60000001</v>
      </c>
      <c r="P61">
        <f t="shared" si="19"/>
        <v>41.634920634920626</v>
      </c>
      <c r="Q61" s="14" t="s">
        <v>29</v>
      </c>
    </row>
    <row r="62" spans="1:17">
      <c r="A62">
        <v>62</v>
      </c>
      <c r="B62">
        <f t="shared" si="2"/>
        <v>62</v>
      </c>
      <c r="C62">
        <f t="shared" si="9"/>
        <v>7518689.0197734721</v>
      </c>
      <c r="D62" s="2">
        <f t="shared" si="10"/>
        <v>5451232051.2000008</v>
      </c>
      <c r="E62" s="2">
        <f t="shared" si="11"/>
        <v>630938784</v>
      </c>
      <c r="F62" s="2">
        <f t="shared" si="3"/>
        <v>83.916063337729227</v>
      </c>
      <c r="G62" s="2">
        <f t="shared" si="12"/>
        <v>129499136</v>
      </c>
      <c r="H62" s="2">
        <f t="shared" si="17"/>
        <v>42.09473684210527</v>
      </c>
      <c r="I62" s="2">
        <f t="shared" si="13"/>
        <v>7564467.0593204126</v>
      </c>
      <c r="J62" s="2">
        <f t="shared" si="5"/>
        <v>1.0060885666938144</v>
      </c>
      <c r="K62" s="2">
        <f t="shared" si="14"/>
        <v>263769292.80000001</v>
      </c>
      <c r="L62" s="2">
        <f t="shared" si="18"/>
        <v>20.666666666666668</v>
      </c>
      <c r="M62" s="2">
        <f t="shared" si="15"/>
        <v>12913227.6</v>
      </c>
      <c r="N62" s="2">
        <f t="shared" si="7"/>
        <v>1.7174839345049886</v>
      </c>
      <c r="O62">
        <f t="shared" si="16"/>
        <v>128817561.60000001</v>
      </c>
      <c r="P62" s="2">
        <f t="shared" si="19"/>
        <v>42.317460317460323</v>
      </c>
      <c r="Q62" s="14" t="s">
        <v>29</v>
      </c>
    </row>
    <row r="63" spans="1:17">
      <c r="A63">
        <v>63</v>
      </c>
      <c r="B63">
        <f t="shared" si="2"/>
        <v>63</v>
      </c>
      <c r="C63" s="2">
        <f t="shared" si="9"/>
        <v>7751272.8778717471</v>
      </c>
      <c r="D63">
        <f t="shared" si="10"/>
        <v>5539155148.8000002</v>
      </c>
      <c r="E63" s="2">
        <f t="shared" si="11"/>
        <v>672293034</v>
      </c>
      <c r="F63" s="2">
        <f t="shared" si="3"/>
        <v>86.733242990226174</v>
      </c>
      <c r="G63">
        <f t="shared" si="12"/>
        <v>130180710.40000001</v>
      </c>
      <c r="H63">
        <f t="shared" si="17"/>
        <v>42.549738219895289</v>
      </c>
      <c r="I63" s="2">
        <f t="shared" si="13"/>
        <v>7774718.6336152451</v>
      </c>
      <c r="J63" s="2">
        <f t="shared" si="5"/>
        <v>1.0030247620117247</v>
      </c>
      <c r="K63">
        <f t="shared" si="14"/>
        <v>263769292.80000001</v>
      </c>
      <c r="L63">
        <f t="shared" si="18"/>
        <v>21</v>
      </c>
      <c r="M63" s="2">
        <f t="shared" si="15"/>
        <v>13332965.1</v>
      </c>
      <c r="N63" s="2">
        <f t="shared" si="7"/>
        <v>1.7201000803445856</v>
      </c>
      <c r="O63">
        <f t="shared" si="16"/>
        <v>128817561.60000001</v>
      </c>
      <c r="P63">
        <f t="shared" si="19"/>
        <v>43</v>
      </c>
      <c r="Q63" s="14" t="s">
        <v>29</v>
      </c>
    </row>
    <row r="64" spans="1:17">
      <c r="A64">
        <v>64</v>
      </c>
      <c r="B64">
        <f t="shared" si="2"/>
        <v>64</v>
      </c>
      <c r="C64" s="2">
        <f t="shared" si="9"/>
        <v>7987200</v>
      </c>
      <c r="D64">
        <f t="shared" si="10"/>
        <v>5627078246.4000006</v>
      </c>
      <c r="E64" s="2">
        <f t="shared" si="11"/>
        <v>715653120</v>
      </c>
      <c r="F64" s="2">
        <f t="shared" si="3"/>
        <v>89.6</v>
      </c>
      <c r="G64">
        <f t="shared" si="12"/>
        <v>130862284.80000001</v>
      </c>
      <c r="H64">
        <f t="shared" si="17"/>
        <v>43</v>
      </c>
      <c r="I64" s="2">
        <f t="shared" si="13"/>
        <v>7987200</v>
      </c>
      <c r="J64" s="2">
        <f t="shared" si="5"/>
        <v>1</v>
      </c>
      <c r="K64">
        <f t="shared" si="14"/>
        <v>263769292.80000001</v>
      </c>
      <c r="L64">
        <f t="shared" si="18"/>
        <v>21.333333333333336</v>
      </c>
      <c r="M64" s="2">
        <f t="shared" si="15"/>
        <v>13759418.4</v>
      </c>
      <c r="N64" s="2">
        <f t="shared" si="7"/>
        <v>1.72268359375</v>
      </c>
      <c r="O64">
        <f t="shared" si="16"/>
        <v>128817561.60000001</v>
      </c>
      <c r="P64">
        <f t="shared" si="19"/>
        <v>43.682539682539684</v>
      </c>
      <c r="Q64" s="14" t="s">
        <v>29</v>
      </c>
    </row>
    <row r="65" spans="1:16">
      <c r="A65">
        <v>65</v>
      </c>
      <c r="B65">
        <f t="shared" si="2"/>
        <v>65</v>
      </c>
      <c r="C65" s="2">
        <f t="shared" si="9"/>
        <v>8226464.4786941214</v>
      </c>
      <c r="D65">
        <f t="shared" si="10"/>
        <v>5715001344</v>
      </c>
      <c r="E65" s="2">
        <f t="shared" si="11"/>
        <v>761083050</v>
      </c>
      <c r="F65" s="2">
        <f t="shared" si="3"/>
        <v>92.516420872070086</v>
      </c>
      <c r="G65">
        <f t="shared" si="12"/>
        <v>131543859.2</v>
      </c>
      <c r="H65">
        <f t="shared" si="17"/>
        <v>43.445595854922281</v>
      </c>
      <c r="I65" s="2">
        <f t="shared" si="13"/>
        <v>8201893.4360823641</v>
      </c>
      <c r="J65" s="2">
        <f t="shared" si="5"/>
        <v>0.99701317100737574</v>
      </c>
      <c r="K65">
        <f t="shared" si="14"/>
        <v>263769292.80000001</v>
      </c>
      <c r="L65">
        <f t="shared" si="18"/>
        <v>21.666666666666664</v>
      </c>
      <c r="M65" s="2">
        <f t="shared" si="15"/>
        <v>14192587.5</v>
      </c>
      <c r="N65" s="2">
        <f t="shared" si="7"/>
        <v>1.7252353713746233</v>
      </c>
      <c r="O65">
        <f t="shared" si="16"/>
        <v>128817561.60000001</v>
      </c>
      <c r="P65">
        <f t="shared" si="19"/>
        <v>44.36507936507936</v>
      </c>
    </row>
    <row r="66" spans="1:16">
      <c r="A66">
        <v>66</v>
      </c>
      <c r="B66">
        <f t="shared" si="2"/>
        <v>66</v>
      </c>
      <c r="C66" s="2">
        <f t="shared" si="9"/>
        <v>8469060.4980896953</v>
      </c>
      <c r="D66">
        <f t="shared" si="10"/>
        <v>5802924441.5999994</v>
      </c>
      <c r="E66" s="2">
        <f t="shared" si="11"/>
        <v>808647840</v>
      </c>
      <c r="F66" s="2">
        <f t="shared" si="3"/>
        <v>95.482591036207722</v>
      </c>
      <c r="G66">
        <f t="shared" si="12"/>
        <v>132225433.60000001</v>
      </c>
      <c r="H66">
        <f t="shared" si="17"/>
        <v>43.88659793814432</v>
      </c>
      <c r="I66" s="2">
        <f t="shared" si="13"/>
        <v>8418781.4942690842</v>
      </c>
      <c r="J66" s="2">
        <f t="shared" si="5"/>
        <v>0.99406321352504778</v>
      </c>
      <c r="K66">
        <f t="shared" si="14"/>
        <v>263769292.80000001</v>
      </c>
      <c r="L66">
        <f t="shared" si="18"/>
        <v>21.999999999999996</v>
      </c>
      <c r="M66" s="2">
        <f t="shared" si="15"/>
        <v>14632472.4</v>
      </c>
      <c r="N66" s="2">
        <f t="shared" si="7"/>
        <v>1.7277562727649118</v>
      </c>
      <c r="O66">
        <f t="shared" si="16"/>
        <v>128817561.60000001</v>
      </c>
      <c r="P66">
        <f t="shared" si="19"/>
        <v>45.047619047619037</v>
      </c>
    </row>
    <row r="67" spans="1:16">
      <c r="A67">
        <v>67</v>
      </c>
      <c r="B67">
        <f t="shared" si="2"/>
        <v>67</v>
      </c>
      <c r="C67" s="2">
        <f t="shared" si="9"/>
        <v>8714982.3311245572</v>
      </c>
      <c r="D67">
        <f t="shared" si="10"/>
        <v>5890847539.2000008</v>
      </c>
      <c r="E67" s="2">
        <f t="shared" si="11"/>
        <v>858413514</v>
      </c>
      <c r="F67" s="2">
        <f t="shared" si="3"/>
        <v>98.498594877728536</v>
      </c>
      <c r="G67">
        <f t="shared" si="12"/>
        <v>132907008</v>
      </c>
      <c r="H67">
        <f t="shared" si="17"/>
        <v>44.323076923076925</v>
      </c>
      <c r="I67" s="2">
        <f t="shared" si="13"/>
        <v>8637846.9933736734</v>
      </c>
      <c r="J67" s="2">
        <f t="shared" si="5"/>
        <v>0.99114911140147655</v>
      </c>
      <c r="K67">
        <f t="shared" si="14"/>
        <v>263769292.80000001</v>
      </c>
      <c r="L67">
        <f t="shared" si="18"/>
        <v>22.333333333333336</v>
      </c>
      <c r="M67" s="2">
        <f t="shared" si="15"/>
        <v>15079073.1</v>
      </c>
      <c r="N67" s="2">
        <f t="shared" si="7"/>
        <v>1.7302471223776121</v>
      </c>
      <c r="O67">
        <f t="shared" si="16"/>
        <v>128817561.60000001</v>
      </c>
      <c r="P67">
        <f t="shared" si="19"/>
        <v>45.730158730158735</v>
      </c>
    </row>
    <row r="68" spans="1:16">
      <c r="A68">
        <v>68</v>
      </c>
      <c r="B68">
        <f t="shared" si="2"/>
        <v>68</v>
      </c>
      <c r="C68">
        <f t="shared" si="9"/>
        <v>8964224.336867597</v>
      </c>
      <c r="D68" s="2">
        <f t="shared" si="10"/>
        <v>5978770636.8000002</v>
      </c>
      <c r="E68" s="2">
        <f t="shared" si="11"/>
        <v>910447104</v>
      </c>
      <c r="F68" s="2">
        <f t="shared" si="3"/>
        <v>101.56451576692034</v>
      </c>
      <c r="G68" s="2">
        <f t="shared" si="12"/>
        <v>133588582.40000001</v>
      </c>
      <c r="H68" s="2">
        <f t="shared" si="17"/>
        <v>44.755102040816325</v>
      </c>
      <c r="I68" s="2">
        <f t="shared" si="13"/>
        <v>8859073.010602789</v>
      </c>
      <c r="J68" s="2">
        <f t="shared" si="5"/>
        <v>0.98826989125736764</v>
      </c>
      <c r="K68" s="2">
        <f t="shared" si="14"/>
        <v>263769292.80000001</v>
      </c>
      <c r="L68" s="2">
        <f t="shared" si="18"/>
        <v>22.666666666666668</v>
      </c>
      <c r="M68" s="2">
        <f t="shared" si="15"/>
        <v>15532389.6</v>
      </c>
      <c r="N68" s="2">
        <f t="shared" si="7"/>
        <v>1.7327087114630981</v>
      </c>
      <c r="O68">
        <f t="shared" si="16"/>
        <v>128817561.60000001</v>
      </c>
      <c r="P68" s="2">
        <f t="shared" si="19"/>
        <v>46.412698412698411</v>
      </c>
    </row>
    <row r="69" spans="1:16">
      <c r="A69">
        <v>69</v>
      </c>
      <c r="B69">
        <f t="shared" ref="B69:B80" si="20">A69</f>
        <v>69</v>
      </c>
      <c r="C69" s="2">
        <f t="shared" si="9"/>
        <v>9216780.9579662886</v>
      </c>
      <c r="D69">
        <f t="shared" si="10"/>
        <v>6066693734.4000006</v>
      </c>
      <c r="E69" s="2">
        <f t="shared" si="11"/>
        <v>964816650</v>
      </c>
      <c r="F69" s="2">
        <f t="shared" ref="F69:F80" si="21">E69/C69</f>
        <v>104.68043608718784</v>
      </c>
      <c r="G69">
        <f t="shared" si="12"/>
        <v>134270156.80000001</v>
      </c>
      <c r="H69">
        <f t="shared" si="17"/>
        <v>45.182741116751266</v>
      </c>
      <c r="I69" s="2">
        <f t="shared" si="13"/>
        <v>9082442.8738988638</v>
      </c>
      <c r="J69" s="2">
        <f t="shared" ref="J69:J80" si="22">I69/C69</f>
        <v>0.98542462008372744</v>
      </c>
      <c r="K69">
        <f t="shared" si="14"/>
        <v>263769292.80000001</v>
      </c>
      <c r="L69">
        <f t="shared" si="18"/>
        <v>23</v>
      </c>
      <c r="M69" s="2">
        <f t="shared" si="15"/>
        <v>15992421.9</v>
      </c>
      <c r="N69" s="2">
        <f t="shared" ref="N69:N80" si="23">M69/C69</f>
        <v>1.7351417998251721</v>
      </c>
      <c r="O69">
        <f t="shared" si="16"/>
        <v>128817561.60000001</v>
      </c>
      <c r="P69">
        <f t="shared" si="19"/>
        <v>47.095238095238095</v>
      </c>
    </row>
    <row r="70" spans="1:16">
      <c r="A70">
        <v>70</v>
      </c>
      <c r="B70">
        <f t="shared" si="20"/>
        <v>70</v>
      </c>
      <c r="C70" s="2">
        <f t="shared" si="9"/>
        <v>9472646.7182060573</v>
      </c>
      <c r="D70">
        <f t="shared" si="10"/>
        <v>6154616832</v>
      </c>
      <c r="E70" s="2">
        <f t="shared" si="11"/>
        <v>1021591200</v>
      </c>
      <c r="F70" s="2">
        <f t="shared" si="21"/>
        <v>107.84643726198946</v>
      </c>
      <c r="G70">
        <f t="shared" si="12"/>
        <v>134951731.20000002</v>
      </c>
      <c r="H70">
        <f t="shared" si="17"/>
        <v>45.606060606060602</v>
      </c>
      <c r="I70" s="2">
        <f t="shared" si="13"/>
        <v>9307940.1546181701</v>
      </c>
      <c r="J70" s="2">
        <f t="shared" si="22"/>
        <v>0.98261240300756414</v>
      </c>
      <c r="K70">
        <f t="shared" si="14"/>
        <v>263769292.80000001</v>
      </c>
      <c r="L70">
        <f t="shared" si="18"/>
        <v>23.333333333333332</v>
      </c>
      <c r="M70" s="2">
        <f t="shared" si="15"/>
        <v>16459170</v>
      </c>
      <c r="N70" s="2">
        <f t="shared" si="23"/>
        <v>1.7375471174667707</v>
      </c>
      <c r="O70">
        <f t="shared" si="16"/>
        <v>128817561.60000001</v>
      </c>
      <c r="P70">
        <f t="shared" si="19"/>
        <v>47.777777777777771</v>
      </c>
    </row>
    <row r="71" spans="1:16">
      <c r="A71">
        <v>71</v>
      </c>
      <c r="B71">
        <f t="shared" si="20"/>
        <v>71</v>
      </c>
      <c r="C71" s="2">
        <f t="shared" si="9"/>
        <v>9731816.2201749962</v>
      </c>
      <c r="D71">
        <f t="shared" si="10"/>
        <v>6242539929.5999994</v>
      </c>
      <c r="E71" s="2">
        <f t="shared" si="11"/>
        <v>1080840810</v>
      </c>
      <c r="F71" s="2">
        <f t="shared" si="21"/>
        <v>111.06259978063626</v>
      </c>
      <c r="G71">
        <f t="shared" si="12"/>
        <v>135633305.59999999</v>
      </c>
      <c r="H71">
        <f t="shared" si="17"/>
        <v>46.0251256281407</v>
      </c>
      <c r="I71" s="2">
        <f t="shared" si="13"/>
        <v>9535548.6605249904</v>
      </c>
      <c r="J71" s="2">
        <f t="shared" si="22"/>
        <v>0.97983238121131755</v>
      </c>
      <c r="K71">
        <f t="shared" si="14"/>
        <v>263769292.80000001</v>
      </c>
      <c r="L71">
        <f t="shared" si="18"/>
        <v>23.666666666666664</v>
      </c>
      <c r="M71" s="2">
        <f t="shared" si="15"/>
        <v>16932633.900000002</v>
      </c>
      <c r="N71" s="2">
        <f t="shared" si="23"/>
        <v>1.7399253661302208</v>
      </c>
      <c r="O71">
        <f t="shared" si="16"/>
        <v>128817561.60000001</v>
      </c>
      <c r="P71">
        <f t="shared" si="19"/>
        <v>48.460317460317455</v>
      </c>
    </row>
    <row r="72" spans="1:16">
      <c r="A72">
        <v>72</v>
      </c>
      <c r="B72">
        <f t="shared" si="20"/>
        <v>72</v>
      </c>
      <c r="C72" s="2">
        <f t="shared" si="9"/>
        <v>9994284.1430279966</v>
      </c>
      <c r="D72">
        <f t="shared" si="10"/>
        <v>6330463027.2000008</v>
      </c>
      <c r="E72" s="2">
        <f t="shared" si="11"/>
        <v>1142636544</v>
      </c>
      <c r="F72" s="2">
        <f t="shared" si="21"/>
        <v>114.32900322301745</v>
      </c>
      <c r="G72">
        <f t="shared" si="12"/>
        <v>136314880</v>
      </c>
      <c r="H72">
        <f t="shared" si="17"/>
        <v>46.440000000000005</v>
      </c>
      <c r="I72" s="2">
        <f t="shared" si="13"/>
        <v>9765252.4290839918</v>
      </c>
      <c r="J72" s="2">
        <f t="shared" si="22"/>
        <v>0.97708372999343063</v>
      </c>
      <c r="K72">
        <f t="shared" si="14"/>
        <v>263769292.80000001</v>
      </c>
      <c r="L72">
        <f t="shared" si="18"/>
        <v>24.000000000000004</v>
      </c>
      <c r="M72" s="2">
        <f t="shared" si="15"/>
        <v>17412813.599999998</v>
      </c>
      <c r="N72" s="2">
        <f t="shared" si="23"/>
        <v>1.7422772207399326</v>
      </c>
      <c r="O72">
        <f t="shared" si="16"/>
        <v>128817561.60000001</v>
      </c>
      <c r="P72">
        <f t="shared" si="19"/>
        <v>49.142857142857146</v>
      </c>
    </row>
    <row r="73" spans="1:16">
      <c r="A73">
        <v>73</v>
      </c>
      <c r="B73">
        <f t="shared" si="20"/>
        <v>73</v>
      </c>
      <c r="C73" s="2">
        <f t="shared" si="9"/>
        <v>10260045.240344692</v>
      </c>
      <c r="D73">
        <f t="shared" si="10"/>
        <v>6418386124.8000002</v>
      </c>
      <c r="E73" s="2">
        <f t="shared" si="11"/>
        <v>1207050474</v>
      </c>
      <c r="F73" s="2">
        <f t="shared" si="21"/>
        <v>117.645726283313</v>
      </c>
      <c r="G73">
        <f t="shared" si="12"/>
        <v>136996454.40000001</v>
      </c>
      <c r="H73">
        <f t="shared" si="17"/>
        <v>46.850746268656714</v>
      </c>
      <c r="I73" s="2">
        <f t="shared" si="13"/>
        <v>9997035.7210340705</v>
      </c>
      <c r="J73" s="2">
        <f t="shared" si="22"/>
        <v>0.97436565695866406</v>
      </c>
      <c r="K73">
        <f t="shared" si="14"/>
        <v>263769292.80000001</v>
      </c>
      <c r="L73">
        <f t="shared" si="18"/>
        <v>24.333333333333332</v>
      </c>
      <c r="M73" s="2">
        <f t="shared" si="15"/>
        <v>17899709.099999998</v>
      </c>
      <c r="N73" s="2">
        <f t="shared" si="23"/>
        <v>1.7446033307547724</v>
      </c>
      <c r="O73">
        <f t="shared" si="16"/>
        <v>128817561.60000001</v>
      </c>
      <c r="P73">
        <f t="shared" si="19"/>
        <v>49.825396825396822</v>
      </c>
    </row>
    <row r="74" spans="1:16">
      <c r="A74">
        <v>74</v>
      </c>
      <c r="B74">
        <f t="shared" si="20"/>
        <v>74</v>
      </c>
      <c r="C74">
        <f t="shared" ref="C74:C80" si="24">A74^2*130*LOG((2^21)/A74,2)</f>
        <v>10529094.338076064</v>
      </c>
      <c r="D74" s="2">
        <f t="shared" ref="D74:D80" si="25">2*2^21*A74*(1.3/8)*129</f>
        <v>6506309222.4000006</v>
      </c>
      <c r="E74" s="2">
        <f t="shared" ref="E74:E80" si="26">A74^2*(128+2*A74^2)*21</f>
        <v>1274155680</v>
      </c>
      <c r="F74" s="2">
        <f t="shared" si="21"/>
        <v>121.01284679274903</v>
      </c>
      <c r="G74" s="2">
        <f t="shared" ref="G74:G80" si="27">2*2^21*(1.3/8)*(128+B74)</f>
        <v>137678028.80000001</v>
      </c>
      <c r="H74" s="2">
        <f t="shared" si="17"/>
        <v>47.257425742574256</v>
      </c>
      <c r="I74" s="2">
        <f t="shared" ref="I74:I80" si="28">1.5*A74^2*130*LOG(2^22/A74^2,2)</f>
        <v>10230883.014228191</v>
      </c>
      <c r="J74" s="2">
        <f t="shared" si="22"/>
        <v>0.9716774003278269</v>
      </c>
      <c r="K74" s="2">
        <f t="shared" ref="K74:K80" si="29">3*2^21*(1.3/8)*2*129</f>
        <v>263769292.80000001</v>
      </c>
      <c r="L74" s="2">
        <f t="shared" si="18"/>
        <v>24.666666666666668</v>
      </c>
      <c r="M74" s="2">
        <f t="shared" ref="M74:M80" si="30">(1.23*A74^2+2)*130*21</f>
        <v>18393320.399999999</v>
      </c>
      <c r="N74" s="2">
        <f t="shared" si="23"/>
        <v>1.7469043214367219</v>
      </c>
      <c r="O74">
        <f t="shared" ref="O74:O80" si="31">2^21*(1.3/8)*2*129+2*2*2^21*(0.3/8)*130</f>
        <v>128817561.60000001</v>
      </c>
      <c r="P74" s="2">
        <f t="shared" si="19"/>
        <v>50.507936507936506</v>
      </c>
    </row>
    <row r="75" spans="1:16">
      <c r="A75">
        <v>75</v>
      </c>
      <c r="B75">
        <f t="shared" si="20"/>
        <v>75</v>
      </c>
      <c r="C75" s="2">
        <f t="shared" si="24"/>
        <v>10801426.332574887</v>
      </c>
      <c r="D75">
        <f t="shared" si="25"/>
        <v>6594232320</v>
      </c>
      <c r="E75" s="2">
        <f t="shared" si="26"/>
        <v>1344026250</v>
      </c>
      <c r="F75" s="2">
        <f t="shared" si="21"/>
        <v>124.43044174144784</v>
      </c>
      <c r="G75">
        <f t="shared" si="27"/>
        <v>138359603.20000002</v>
      </c>
      <c r="H75">
        <f t="shared" ref="H75:H80" si="32">D75/G75</f>
        <v>47.66009852216748</v>
      </c>
      <c r="I75" s="2">
        <f t="shared" si="28"/>
        <v>10466778.997724662</v>
      </c>
      <c r="J75" s="2">
        <f t="shared" si="22"/>
        <v>0.96901822735752985</v>
      </c>
      <c r="K75">
        <f t="shared" si="29"/>
        <v>263769292.80000001</v>
      </c>
      <c r="L75">
        <f t="shared" ref="L75:L80" si="33">D75/K75</f>
        <v>25</v>
      </c>
      <c r="M75" s="2">
        <f t="shared" si="30"/>
        <v>18893647.5</v>
      </c>
      <c r="N75" s="2">
        <f t="shared" si="23"/>
        <v>1.7491807950419134</v>
      </c>
      <c r="O75">
        <f t="shared" si="31"/>
        <v>128817561.60000001</v>
      </c>
      <c r="P75">
        <f t="shared" ref="P75:P80" si="34">D75/O75</f>
        <v>51.19047619047619</v>
      </c>
    </row>
    <row r="76" spans="1:16">
      <c r="A76">
        <v>76</v>
      </c>
      <c r="B76">
        <f t="shared" si="20"/>
        <v>76</v>
      </c>
      <c r="C76" s="2">
        <f t="shared" si="24"/>
        <v>11077036.188705482</v>
      </c>
      <c r="D76">
        <f t="shared" si="25"/>
        <v>6682155417.5999994</v>
      </c>
      <c r="E76" s="2">
        <f t="shared" si="26"/>
        <v>1416737280</v>
      </c>
      <c r="F76" s="2">
        <f t="shared" si="21"/>
        <v>127.89858729942156</v>
      </c>
      <c r="G76">
        <f t="shared" si="27"/>
        <v>139041177.59999999</v>
      </c>
      <c r="H76">
        <f t="shared" si="32"/>
        <v>48.058823529411761</v>
      </c>
      <c r="I76" s="2">
        <f t="shared" si="28"/>
        <v>10704708.566116443</v>
      </c>
      <c r="J76" s="2">
        <f t="shared" si="22"/>
        <v>0.96638743286144746</v>
      </c>
      <c r="K76">
        <f t="shared" si="29"/>
        <v>263769292.80000001</v>
      </c>
      <c r="L76">
        <f t="shared" si="33"/>
        <v>25.333333333333329</v>
      </c>
      <c r="M76" s="2">
        <f t="shared" si="30"/>
        <v>19400690.399999999</v>
      </c>
      <c r="N76" s="2">
        <f t="shared" si="23"/>
        <v>1.7514333319396027</v>
      </c>
      <c r="O76">
        <f t="shared" si="31"/>
        <v>128817561.60000001</v>
      </c>
      <c r="P76">
        <f t="shared" si="34"/>
        <v>51.873015873015866</v>
      </c>
    </row>
    <row r="77" spans="1:16">
      <c r="A77">
        <v>77</v>
      </c>
      <c r="B77">
        <f t="shared" si="20"/>
        <v>77</v>
      </c>
      <c r="C77" s="2">
        <f t="shared" si="24"/>
        <v>11355918.938028591</v>
      </c>
      <c r="D77">
        <f t="shared" si="25"/>
        <v>6770078515.2000008</v>
      </c>
      <c r="E77" s="2">
        <f t="shared" si="26"/>
        <v>1492364874</v>
      </c>
      <c r="F77" s="2">
        <f t="shared" si="21"/>
        <v>131.41735883675454</v>
      </c>
      <c r="G77">
        <f t="shared" si="27"/>
        <v>139722752</v>
      </c>
      <c r="H77">
        <f t="shared" si="32"/>
        <v>48.453658536585372</v>
      </c>
      <c r="I77" s="2">
        <f t="shared" si="28"/>
        <v>10944656.81408577</v>
      </c>
      <c r="J77" s="2">
        <f t="shared" si="22"/>
        <v>0.96378433782530892</v>
      </c>
      <c r="K77">
        <f t="shared" si="29"/>
        <v>263769292.80000001</v>
      </c>
      <c r="L77">
        <f t="shared" si="33"/>
        <v>25.666666666666668</v>
      </c>
      <c r="M77" s="2">
        <f t="shared" si="30"/>
        <v>19914449.099999998</v>
      </c>
      <c r="N77" s="2">
        <f t="shared" si="23"/>
        <v>1.7536624916642092</v>
      </c>
      <c r="O77">
        <f t="shared" si="31"/>
        <v>128817561.60000001</v>
      </c>
      <c r="P77">
        <f t="shared" si="34"/>
        <v>52.555555555555557</v>
      </c>
    </row>
    <row r="78" spans="1:16">
      <c r="A78">
        <v>78</v>
      </c>
      <c r="B78">
        <f t="shared" si="20"/>
        <v>78</v>
      </c>
      <c r="C78" s="2">
        <f t="shared" si="24"/>
        <v>11638069.677057471</v>
      </c>
      <c r="D78">
        <f t="shared" si="25"/>
        <v>6858001612.8000002</v>
      </c>
      <c r="E78" s="2">
        <f t="shared" si="26"/>
        <v>1570986144</v>
      </c>
      <c r="F78" s="2">
        <f t="shared" si="21"/>
        <v>134.9868309430162</v>
      </c>
      <c r="G78">
        <f t="shared" si="27"/>
        <v>140404326.40000001</v>
      </c>
      <c r="H78">
        <f t="shared" si="32"/>
        <v>48.844660194174757</v>
      </c>
      <c r="I78" s="2">
        <f t="shared" si="28"/>
        <v>11186609.031172413</v>
      </c>
      <c r="J78" s="2">
        <f t="shared" si="22"/>
        <v>0.96120828810854797</v>
      </c>
      <c r="K78">
        <f t="shared" si="29"/>
        <v>263769292.80000001</v>
      </c>
      <c r="L78">
        <f t="shared" si="33"/>
        <v>26</v>
      </c>
      <c r="M78" s="2">
        <f t="shared" si="30"/>
        <v>20434923.599999998</v>
      </c>
      <c r="N78" s="2">
        <f t="shared" si="23"/>
        <v>1.755868813905116</v>
      </c>
      <c r="O78">
        <f t="shared" si="31"/>
        <v>128817561.60000001</v>
      </c>
      <c r="P78">
        <f t="shared" si="34"/>
        <v>53.238095238095234</v>
      </c>
    </row>
    <row r="79" spans="1:16">
      <c r="A79">
        <v>79</v>
      </c>
      <c r="B79">
        <f t="shared" si="20"/>
        <v>79</v>
      </c>
      <c r="C79" s="2">
        <f t="shared" si="24"/>
        <v>11923483.565581471</v>
      </c>
      <c r="D79">
        <f t="shared" si="25"/>
        <v>6945924710.4000006</v>
      </c>
      <c r="E79" s="2">
        <f t="shared" si="26"/>
        <v>1652679210</v>
      </c>
      <c r="F79" s="2">
        <f t="shared" si="21"/>
        <v>138.60707744594473</v>
      </c>
      <c r="G79">
        <f t="shared" si="27"/>
        <v>141085900.80000001</v>
      </c>
      <c r="H79">
        <f t="shared" si="32"/>
        <v>49.231884057971016</v>
      </c>
      <c r="I79" s="2">
        <f t="shared" si="28"/>
        <v>11430550.696744412</v>
      </c>
      <c r="J79" s="2">
        <f t="shared" si="22"/>
        <v>0.95865865322614552</v>
      </c>
      <c r="K79">
        <f t="shared" si="29"/>
        <v>263769292.80000001</v>
      </c>
      <c r="L79">
        <f t="shared" si="33"/>
        <v>26.333333333333336</v>
      </c>
      <c r="M79" s="2">
        <f t="shared" si="30"/>
        <v>20962113.900000002</v>
      </c>
      <c r="N79" s="2">
        <f t="shared" si="23"/>
        <v>1.7580528194385736</v>
      </c>
      <c r="O79">
        <f t="shared" si="31"/>
        <v>128817561.60000001</v>
      </c>
      <c r="P79">
        <f t="shared" si="34"/>
        <v>53.920634920634924</v>
      </c>
    </row>
    <row r="80" spans="1:16">
      <c r="A80">
        <v>80</v>
      </c>
      <c r="B80">
        <f t="shared" si="20"/>
        <v>80</v>
      </c>
      <c r="C80">
        <f t="shared" si="24"/>
        <v>12212155.825053714</v>
      </c>
      <c r="D80" s="2">
        <f t="shared" si="25"/>
        <v>7033847808</v>
      </c>
      <c r="E80" s="2">
        <f t="shared" si="26"/>
        <v>1737523200</v>
      </c>
      <c r="F80" s="2">
        <f t="shared" si="21"/>
        <v>142.27817142943783</v>
      </c>
      <c r="G80" s="2">
        <f t="shared" si="27"/>
        <v>141767475.20000002</v>
      </c>
      <c r="H80" s="2">
        <f t="shared" si="32"/>
        <v>49.615384615384606</v>
      </c>
      <c r="I80" s="2">
        <f t="shared" si="28"/>
        <v>11676467.475161145</v>
      </c>
      <c r="J80" s="2">
        <f t="shared" si="22"/>
        <v>0.95613482520476978</v>
      </c>
      <c r="K80" s="2">
        <f t="shared" si="29"/>
        <v>263769292.80000001</v>
      </c>
      <c r="L80" s="2">
        <f t="shared" si="33"/>
        <v>26.666666666666664</v>
      </c>
      <c r="M80" s="2">
        <f t="shared" si="30"/>
        <v>21496020</v>
      </c>
      <c r="N80" s="2">
        <f t="shared" si="23"/>
        <v>1.7602150110056798</v>
      </c>
      <c r="O80">
        <f t="shared" si="31"/>
        <v>128817561.60000001</v>
      </c>
      <c r="P80" s="2">
        <f t="shared" si="34"/>
        <v>54.603174603174601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4206-B11B-4679-9313-7E90CF0AF7B5}">
  <dimension ref="A1:J199"/>
  <sheetViews>
    <sheetView workbookViewId="0">
      <selection sqref="A1:J199"/>
    </sheetView>
  </sheetViews>
  <sheetFormatPr defaultRowHeight="15"/>
  <sheetData>
    <row r="1" spans="1:10">
      <c r="C1" s="1" t="s">
        <v>3</v>
      </c>
      <c r="E1" s="1" t="s">
        <v>0</v>
      </c>
      <c r="G1" s="1" t="s">
        <v>6</v>
      </c>
      <c r="I1" s="1" t="s">
        <v>7</v>
      </c>
    </row>
    <row r="2" spans="1:10">
      <c r="A2" t="s">
        <v>2</v>
      </c>
      <c r="B2" t="s">
        <v>16</v>
      </c>
      <c r="C2" s="2" t="s">
        <v>4</v>
      </c>
      <c r="D2" t="s">
        <v>5</v>
      </c>
      <c r="E2" s="2" t="s">
        <v>4</v>
      </c>
      <c r="F2" t="s">
        <v>5</v>
      </c>
      <c r="G2" s="2" t="s">
        <v>4</v>
      </c>
      <c r="H2" t="s">
        <v>5</v>
      </c>
      <c r="I2" s="2" t="s">
        <v>4</v>
      </c>
      <c r="J2" t="s">
        <v>5</v>
      </c>
    </row>
    <row r="3" spans="1:10">
      <c r="A3">
        <v>4</v>
      </c>
      <c r="B3">
        <f>A3^2</f>
        <v>16</v>
      </c>
      <c r="C3" s="2">
        <f>A3^2*130*LOG((2^21)/A3,2)</f>
        <v>39520</v>
      </c>
      <c r="D3">
        <f>2*2^21*A3*(1.3/8)*129</f>
        <v>351692390.40000004</v>
      </c>
      <c r="E3" s="2">
        <f>A3^2*(128+2*A3^2)*21</f>
        <v>53760</v>
      </c>
      <c r="F3">
        <f>2*2^21*(1.3/8)*(128+B3)</f>
        <v>98146713.600000009</v>
      </c>
      <c r="G3" s="2">
        <f>1.5*A3^2*130*LOG(2^22/A3^2,2)</f>
        <v>56160</v>
      </c>
      <c r="H3">
        <f>3*2^21*(1.3/8)*2*129</f>
        <v>263769292.80000001</v>
      </c>
      <c r="I3" s="2"/>
    </row>
    <row r="4" spans="1:10">
      <c r="A4">
        <v>5</v>
      </c>
      <c r="B4">
        <f>A4^2</f>
        <v>25</v>
      </c>
      <c r="C4" s="2">
        <f>A4^2*130*LOG((2^21)/A4,2)</f>
        <v>60703.733691616071</v>
      </c>
      <c r="D4">
        <f>2*2^21*A4*(1.3/8)*129</f>
        <v>439615488</v>
      </c>
      <c r="E4" s="2">
        <f>A4^2*(128+2*A4^2)*21</f>
        <v>93450</v>
      </c>
      <c r="F4">
        <f>2*2^21*(1.3/8)*(128+B4)</f>
        <v>104280883.2</v>
      </c>
      <c r="G4" s="2">
        <f>1.5*A4^2*130*LOG(2^22/A4^2,2)</f>
        <v>84611.201074848228</v>
      </c>
      <c r="H4">
        <f>3*2^21*(1.3/8)*2*129</f>
        <v>263769292.80000001</v>
      </c>
      <c r="I4" s="2"/>
    </row>
    <row r="5" spans="1:10">
      <c r="A5">
        <v>6</v>
      </c>
      <c r="B5">
        <f>A5^2</f>
        <v>36</v>
      </c>
      <c r="C5" s="2">
        <f>A5^2*130*LOG((2^21)/A5,2)</f>
        <v>86182.375496624998</v>
      </c>
      <c r="D5">
        <f>2*2^21*A5*(1.3/8)*129</f>
        <v>527538585.60000002</v>
      </c>
      <c r="E5" s="2">
        <f>A5^2*(128+2*A5^2)*21</f>
        <v>151200</v>
      </c>
      <c r="F5">
        <f>2*2^21*(1.3/8)*(128+B5)</f>
        <v>111778201.60000001</v>
      </c>
      <c r="G5" s="2">
        <f>1.5*A5^2*130*LOG(2^22/A5^2,2)</f>
        <v>118147.12648987497</v>
      </c>
      <c r="H5">
        <f>3*2^21*(1.3/8)*2*129</f>
        <v>263769292.80000001</v>
      </c>
      <c r="I5" s="2"/>
    </row>
    <row r="6" spans="1:10">
      <c r="A6">
        <v>7</v>
      </c>
      <c r="B6">
        <f>A6^2</f>
        <v>49</v>
      </c>
      <c r="C6" s="2">
        <f>A6^2*130*LOG((2^21)/A6,2)</f>
        <v>115887.14914649307</v>
      </c>
      <c r="D6">
        <f>2*2^21*A6*(1.3/8)*129</f>
        <v>615461683.19999993</v>
      </c>
      <c r="E6" s="2">
        <f>A6^2*(128+2*A6^2)*21</f>
        <v>232554</v>
      </c>
      <c r="F6">
        <f>2*2^21*(1.3/8)*(128+B6)</f>
        <v>120638668.8</v>
      </c>
      <c r="G6" s="2">
        <f>1.5*A6^2*130*LOG(2^22/A6^2,2)</f>
        <v>156561.44743947921</v>
      </c>
      <c r="H6">
        <f>3*2^21*(1.3/8)*2*129</f>
        <v>263769292.80000001</v>
      </c>
      <c r="I6" s="2"/>
    </row>
    <row r="7" spans="1:10">
      <c r="A7">
        <v>8</v>
      </c>
      <c r="B7">
        <f>A7^2</f>
        <v>64</v>
      </c>
      <c r="C7" s="2">
        <f>A7^2*130*LOG((2^21)/A7,2)</f>
        <v>149760</v>
      </c>
      <c r="D7">
        <f>2*2^21*A7*(1.3/8)*129</f>
        <v>703384780.80000007</v>
      </c>
      <c r="E7" s="2">
        <f>A7^2*(128+2*A7^2)*21</f>
        <v>344064</v>
      </c>
      <c r="F7">
        <f>2*2^21*(1.3/8)*(128+B7)</f>
        <v>130862284.80000001</v>
      </c>
      <c r="G7" s="2">
        <f>1.5*A7^2*130*LOG(2^22/A7^2,2)</f>
        <v>199680</v>
      </c>
      <c r="H7">
        <f>3*2^21*(1.3/8)*2*129</f>
        <v>263769292.80000001</v>
      </c>
      <c r="I7" s="2">
        <f>(1.23*A7^2+2)*130*21</f>
        <v>220365.6</v>
      </c>
      <c r="J7">
        <f>2^21*(1.3/8)*2*129+2*2*2^21*(0.3/8)*130</f>
        <v>128817561.60000001</v>
      </c>
    </row>
    <row r="8" spans="1:10">
      <c r="A8">
        <v>9</v>
      </c>
      <c r="B8">
        <f>A8^2</f>
        <v>81</v>
      </c>
      <c r="C8" s="2">
        <f>A8^2*130*LOG((2^21)/A8,2)</f>
        <v>187750.68973481245</v>
      </c>
      <c r="D8">
        <f>2*2^21*A8*(1.3/8)*129</f>
        <v>791307878.4000001</v>
      </c>
      <c r="E8" s="2">
        <f>A8^2*(128+2*A8^2)*21</f>
        <v>493290</v>
      </c>
      <c r="F8">
        <f>2*2^21*(1.3/8)*(128+B8)</f>
        <v>142449049.59999999</v>
      </c>
      <c r="G8" s="2">
        <f>1.5*A8^2*130*LOG(2^22/A8^2,2)</f>
        <v>247352.0692044374</v>
      </c>
      <c r="H8">
        <f>3*2^21*(1.3/8)*2*129</f>
        <v>263769292.80000001</v>
      </c>
      <c r="I8" s="2">
        <f>(1.23*A8^2+2)*130*21</f>
        <v>277449.89999999997</v>
      </c>
      <c r="J8">
        <f>2^21*(1.3/8)*2*129+2*2*2^21*(0.3/8)*130</f>
        <v>128817561.60000001</v>
      </c>
    </row>
    <row r="9" spans="1:10">
      <c r="A9">
        <v>10</v>
      </c>
      <c r="B9">
        <f>A9^2</f>
        <v>100</v>
      </c>
      <c r="C9" s="2">
        <f>A9^2*130*LOG((2^21)/A9,2)</f>
        <v>229814.93476646428</v>
      </c>
      <c r="D9">
        <f>2*2^21*A9*(1.3/8)*129</f>
        <v>879230976</v>
      </c>
      <c r="E9" s="2">
        <f>A9^2*(128+2*A9^2)*21</f>
        <v>688800</v>
      </c>
      <c r="F9">
        <f>2*2^21*(1.3/8)*(128+B9)</f>
        <v>155398963.20000002</v>
      </c>
      <c r="G9" s="2">
        <f>1.5*A9^2*130*LOG(2^22/A9^2,2)</f>
        <v>299444.80429939285</v>
      </c>
      <c r="H9">
        <f>3*2^21*(1.3/8)*2*129</f>
        <v>263769292.80000001</v>
      </c>
      <c r="I9" s="2">
        <f>(1.23*A9^2+2)*130*21</f>
        <v>341250</v>
      </c>
      <c r="J9">
        <f>2^21*(1.3/8)*2*129+2*2*2^21*(0.3/8)*130</f>
        <v>128817561.60000001</v>
      </c>
    </row>
    <row r="10" spans="1:10">
      <c r="A10">
        <v>11</v>
      </c>
      <c r="B10">
        <f>A10^2</f>
        <v>121</v>
      </c>
      <c r="C10" s="2">
        <f>A10^2*130*LOG((2^21)/A10,2)</f>
        <v>275913.14063883532</v>
      </c>
      <c r="D10">
        <f>2*2^21*A10*(1.3/8)*129</f>
        <v>967154073.60000002</v>
      </c>
      <c r="E10" s="2">
        <f>A10^2*(128+2*A10^2)*21</f>
        <v>940170</v>
      </c>
      <c r="F10">
        <f>2*2^21*(1.3/8)*(128+B10)</f>
        <v>169712025.59999999</v>
      </c>
      <c r="G10" s="2">
        <f>1.5*A10^2*130*LOG(2^22/A10^2,2)</f>
        <v>355839.42191650596</v>
      </c>
      <c r="H10">
        <f>3*2^21*(1.3/8)*2*129</f>
        <v>263769292.80000001</v>
      </c>
      <c r="I10" s="2">
        <f>(1.23*A10^2+2)*130*21</f>
        <v>411765.89999999997</v>
      </c>
      <c r="J10">
        <f>2^21*(1.3/8)*2*129+2*2*2^21*(0.3/8)*130</f>
        <v>128817561.60000001</v>
      </c>
    </row>
    <row r="11" spans="1:10">
      <c r="A11">
        <v>12</v>
      </c>
      <c r="B11">
        <f>A11^2</f>
        <v>144</v>
      </c>
      <c r="C11" s="2">
        <f>A11^2*130*LOG((2^21)/A11,2)</f>
        <v>326009.50198649999</v>
      </c>
      <c r="D11">
        <f>2*2^21*A11*(1.3/8)*129</f>
        <v>1055077171.2</v>
      </c>
      <c r="E11" s="2">
        <f>A11^2*(128+2*A11^2)*21</f>
        <v>1257984</v>
      </c>
      <c r="F11">
        <f>2*2^21*(1.3/8)*(128+B11)</f>
        <v>185388236.80000001</v>
      </c>
      <c r="G11" s="2">
        <f>1.5*A11^2*130*LOG(2^22/A11^2,2)</f>
        <v>416428.5059594998</v>
      </c>
      <c r="H11">
        <f>3*2^21*(1.3/8)*2*129</f>
        <v>263769292.80000001</v>
      </c>
      <c r="I11" s="2">
        <f>(1.23*A11^2+2)*130*21</f>
        <v>488997.60000000003</v>
      </c>
      <c r="J11">
        <f>2^21*(1.3/8)*2*129+2*2*2^21*(0.3/8)*130</f>
        <v>128817561.60000001</v>
      </c>
    </row>
    <row r="12" spans="1:10">
      <c r="A12">
        <v>13</v>
      </c>
      <c r="B12">
        <f>A12^2</f>
        <v>169</v>
      </c>
      <c r="C12" s="2">
        <f>A12^2*130*LOG((2^21)/A12,2)</f>
        <v>380071.33939244022</v>
      </c>
      <c r="D12">
        <f>2*2^21*A12*(1.3/8)*129</f>
        <v>1143000268.8000002</v>
      </c>
      <c r="E12" s="2">
        <f>A12^2*(128+2*A12^2)*21</f>
        <v>1653834</v>
      </c>
      <c r="F12">
        <f>2*2^21*(1.3/8)*(128+B12)</f>
        <v>202427596.80000001</v>
      </c>
      <c r="G12" s="2">
        <f>1.5*A12^2*130*LOG(2^22/A12^2,2)</f>
        <v>481114.0181773206</v>
      </c>
      <c r="H12">
        <f>3*2^21*(1.3/8)*2*129</f>
        <v>263769292.80000001</v>
      </c>
      <c r="I12" s="2">
        <f>(1.23*A12^2+2)*130*21</f>
        <v>572945.10000000009</v>
      </c>
      <c r="J12">
        <f>2^21*(1.3/8)*2*129+2*2*2^21*(0.3/8)*130</f>
        <v>128817561.60000001</v>
      </c>
    </row>
    <row r="13" spans="1:10">
      <c r="A13">
        <v>14</v>
      </c>
      <c r="B13">
        <f>A13^2</f>
        <v>196</v>
      </c>
      <c r="C13" s="2">
        <f>A13^2*130*LOG((2^21)/A13,2)</f>
        <v>438068.59658597223</v>
      </c>
      <c r="D13">
        <f>2*2^21*A13*(1.3/8)*129</f>
        <v>1230923366.3999999</v>
      </c>
      <c r="E13" s="2">
        <f>A13^2*(128+2*A13^2)*21</f>
        <v>2140320</v>
      </c>
      <c r="F13">
        <f>2*2^21*(1.3/8)*(128+B13)</f>
        <v>220830105.59999999</v>
      </c>
      <c r="G13" s="2">
        <f>1.5*A13^2*130*LOG(2^22/A13^2,2)</f>
        <v>549805.78975791682</v>
      </c>
      <c r="H13">
        <f>3*2^21*(1.3/8)*2*129</f>
        <v>263769292.80000001</v>
      </c>
      <c r="I13" s="2">
        <f>(1.23*A13^2+2)*130*21</f>
        <v>663608.39999999991</v>
      </c>
      <c r="J13">
        <f>2^21*(1.3/8)*2*129+2*2*2^21*(0.3/8)*130</f>
        <v>128817561.60000001</v>
      </c>
    </row>
    <row r="14" spans="1:10">
      <c r="A14">
        <v>15</v>
      </c>
      <c r="B14">
        <f>A14^2</f>
        <v>225</v>
      </c>
      <c r="C14" s="2">
        <f>A14^2*130*LOG((2^21)/A14,2)</f>
        <v>499973.45007845078</v>
      </c>
      <c r="D14">
        <f>2*2^21*A14*(1.3/8)*129</f>
        <v>1318846464</v>
      </c>
      <c r="E14" s="2">
        <f>A14^2*(128+2*A14^2)*21</f>
        <v>2731050</v>
      </c>
      <c r="F14">
        <f>2*2^21*(1.3/8)*(128+B14)</f>
        <v>240595763.20000002</v>
      </c>
      <c r="G14" s="2">
        <f>1.5*A14^2*130*LOG(2^22/A14^2,2)</f>
        <v>622420.35023535253</v>
      </c>
      <c r="H14">
        <f>3*2^21*(1.3/8)*2*129</f>
        <v>263769292.80000001</v>
      </c>
      <c r="I14" s="2">
        <f>(1.23*A14^2+2)*130*21</f>
        <v>760987.5</v>
      </c>
      <c r="J14">
        <f>2^21*(1.3/8)*2*129+2*2*2^21*(0.3/8)*130</f>
        <v>128817561.60000001</v>
      </c>
    </row>
    <row r="15" spans="1:10">
      <c r="A15">
        <v>16</v>
      </c>
      <c r="B15">
        <f>A15^2</f>
        <v>256</v>
      </c>
      <c r="C15" s="2">
        <f>A15^2*130*LOG((2^21)/A15,2)</f>
        <v>565760</v>
      </c>
      <c r="D15">
        <f>2*2^21*A15*(1.3/8)*129</f>
        <v>1406769561.6000001</v>
      </c>
      <c r="E15" s="2">
        <f>A15^2*(128+2*A15^2)*21</f>
        <v>3440640</v>
      </c>
      <c r="F15">
        <f>2*2^21*(1.3/8)*(128+B15)</f>
        <v>261724569.60000002</v>
      </c>
      <c r="G15" s="2">
        <f>1.5*A15^2*130*LOG(2^22/A15^2,2)</f>
        <v>698880</v>
      </c>
      <c r="H15">
        <f>3*2^21*(1.3/8)*2*129</f>
        <v>263769292.80000001</v>
      </c>
      <c r="I15" s="2">
        <f>(1.23*A15^2+2)*130*21</f>
        <v>865082.4</v>
      </c>
      <c r="J15">
        <f>2^21*(1.3/8)*2*129+2*2*2^21*(0.3/8)*130</f>
        <v>128817561.60000001</v>
      </c>
    </row>
    <row r="16" spans="1:10">
      <c r="A16">
        <v>17</v>
      </c>
      <c r="B16">
        <f>A16^2</f>
        <v>289</v>
      </c>
      <c r="C16" s="2">
        <f>A16^2*130*LOG((2^21)/A16,2)</f>
        <v>635404.02105422481</v>
      </c>
      <c r="D16">
        <f>2*2^21*A16*(1.3/8)*129</f>
        <v>1494692659.2</v>
      </c>
      <c r="E16" s="2">
        <f>A16^2*(128+2*A16^2)*21</f>
        <v>4284714</v>
      </c>
      <c r="F16">
        <f>2*2^21*(1.3/8)*(128+B16)</f>
        <v>284216524.80000001</v>
      </c>
      <c r="G16" s="2">
        <f>1.5*A16^2*130*LOG(2^22/A16^2,2)</f>
        <v>779112.06316267431</v>
      </c>
      <c r="H16">
        <f>3*2^21*(1.3/8)*2*129</f>
        <v>263769292.80000001</v>
      </c>
      <c r="I16" s="2">
        <f>(1.23*A16^2+2)*130*21</f>
        <v>975893.1</v>
      </c>
      <c r="J16">
        <f>2^21*(1.3/8)*2*129+2*2*2^21*(0.3/8)*130</f>
        <v>128817561.60000001</v>
      </c>
    </row>
    <row r="17" spans="1:10">
      <c r="A17">
        <v>18</v>
      </c>
      <c r="B17">
        <f>A17^2</f>
        <v>324</v>
      </c>
      <c r="C17" s="2">
        <f>A17^2*130*LOG((2^21)/A17,2)</f>
        <v>708882.75893924979</v>
      </c>
      <c r="D17">
        <f>2*2^21*A17*(1.3/8)*129</f>
        <v>1582615756.8000002</v>
      </c>
      <c r="E17" s="2">
        <f>A17^2*(128+2*A17^2)*21</f>
        <v>5279904</v>
      </c>
      <c r="F17">
        <f>2*2^21*(1.3/8)*(128+B17)</f>
        <v>308071628.80000001</v>
      </c>
      <c r="G17" s="2">
        <f>1.5*A17^2*130*LOG(2^22/A17^2,2)</f>
        <v>863048.27681774949</v>
      </c>
      <c r="H17">
        <f>3*2^21*(1.3/8)*2*129</f>
        <v>263769292.80000001</v>
      </c>
      <c r="I17" s="2">
        <f>(1.23*A17^2+2)*130*21</f>
        <v>1093419.5999999999</v>
      </c>
      <c r="J17">
        <f>2^21*(1.3/8)*2*129+2*2*2^21*(0.3/8)*130</f>
        <v>128817561.60000001</v>
      </c>
    </row>
    <row r="18" spans="1:10">
      <c r="A18">
        <v>19</v>
      </c>
      <c r="B18">
        <f>A18^2</f>
        <v>361</v>
      </c>
      <c r="C18" s="2">
        <f>A18^2*130*LOG((2^21)/A18,2)</f>
        <v>786174.7617940926</v>
      </c>
      <c r="D18">
        <f>2*2^21*A18*(1.3/8)*129</f>
        <v>1670538854.3999999</v>
      </c>
      <c r="E18" s="2">
        <f>A18^2*(128+2*A18^2)*21</f>
        <v>6443850</v>
      </c>
      <c r="F18">
        <f>2*2^21*(1.3/8)*(128+B18)</f>
        <v>333289881.60000002</v>
      </c>
      <c r="G18" s="2">
        <f>1.5*A18^2*130*LOG(2^22/A18^2,2)</f>
        <v>950624.28538227768</v>
      </c>
      <c r="H18">
        <f>3*2^21*(1.3/8)*2*129</f>
        <v>263769292.80000001</v>
      </c>
      <c r="I18" s="2">
        <f>(1.23*A18^2+2)*130*21</f>
        <v>1217661.8999999999</v>
      </c>
      <c r="J18">
        <f>2^21*(1.3/8)*2*129+2*2*2^21*(0.3/8)*130</f>
        <v>128817561.60000001</v>
      </c>
    </row>
    <row r="19" spans="1:10">
      <c r="A19">
        <v>20</v>
      </c>
      <c r="B19">
        <f>A19^2</f>
        <v>400</v>
      </c>
      <c r="C19" s="2">
        <f>A19^2*130*LOG((2^21)/A19,2)</f>
        <v>867259.73906585714</v>
      </c>
      <c r="D19">
        <f>2*2^21*A19*(1.3/8)*129</f>
        <v>1758461952</v>
      </c>
      <c r="E19" s="2">
        <f>A19^2*(128+2*A19^2)*21</f>
        <v>7795200</v>
      </c>
      <c r="F19">
        <f>2*2^21*(1.3/8)*(128+B19)</f>
        <v>359871283.19999999</v>
      </c>
      <c r="G19" s="2">
        <f>1.5*A19^2*130*LOG(2^22/A19^2,2)</f>
        <v>1041779.2171975714</v>
      </c>
      <c r="H19">
        <f>3*2^21*(1.3/8)*2*129</f>
        <v>263769292.80000001</v>
      </c>
      <c r="I19" s="2">
        <f>(1.23*A19^2+2)*130*21</f>
        <v>1348620</v>
      </c>
      <c r="J19">
        <f>2^21*(1.3/8)*2*129+2*2*2^21*(0.3/8)*130</f>
        <v>128817561.60000001</v>
      </c>
    </row>
    <row r="20" spans="1:10">
      <c r="A20">
        <v>21</v>
      </c>
      <c r="B20">
        <f>A20^2</f>
        <v>441</v>
      </c>
      <c r="C20" s="2">
        <f>A20^2*130*LOG((2^21)/A20,2)</f>
        <v>952118.44215209375</v>
      </c>
      <c r="D20">
        <f>2*2^21*A20*(1.3/8)*129</f>
        <v>1846385049.6000001</v>
      </c>
      <c r="E20" s="2">
        <f>A20^2*(128+2*A20^2)*21</f>
        <v>9353610</v>
      </c>
      <c r="F20">
        <f>2*2^21*(1.3/8)*(128+B20)</f>
        <v>387815833.60000002</v>
      </c>
      <c r="G20" s="2">
        <f>1.5*A20^2*130*LOG(2^22/A20^2,2)</f>
        <v>1136455.3264562809</v>
      </c>
      <c r="H20">
        <f>3*2^21*(1.3/8)*2*129</f>
        <v>263769292.80000001</v>
      </c>
      <c r="I20" s="2">
        <f>(1.23*A20^2+2)*130*21</f>
        <v>1486293.9</v>
      </c>
      <c r="J20">
        <f>2^21*(1.3/8)*2*129+2*2*2^21*(0.3/8)*130</f>
        <v>128817561.60000001</v>
      </c>
    </row>
    <row r="21" spans="1:10">
      <c r="A21">
        <v>22</v>
      </c>
      <c r="B21">
        <f>A21^2</f>
        <v>484</v>
      </c>
      <c r="C21" s="2">
        <f>A21^2*130*LOG((2^21)/A21,2)</f>
        <v>1040732.5625553413</v>
      </c>
      <c r="D21">
        <f>2*2^21*A21*(1.3/8)*129</f>
        <v>1934308147.2</v>
      </c>
      <c r="E21" s="2">
        <f>A21^2*(128+2*A21^2)*21</f>
        <v>11139744</v>
      </c>
      <c r="F21">
        <f>2*2^21*(1.3/8)*(128+B21)</f>
        <v>417123532.80000001</v>
      </c>
      <c r="G21" s="2">
        <f>1.5*A21^2*130*LOG(2^22/A21^2,2)</f>
        <v>1234597.6876660238</v>
      </c>
      <c r="H21">
        <f>3*2^21*(1.3/8)*2*129</f>
        <v>263769292.80000001</v>
      </c>
      <c r="I21" s="2">
        <f>(1.23*A21^2+2)*130*21</f>
        <v>1630683.5999999999</v>
      </c>
      <c r="J21">
        <f>2^21*(1.3/8)*2*129+2*2*2^21*(0.3/8)*130</f>
        <v>128817561.60000001</v>
      </c>
    </row>
    <row r="22" spans="1:10">
      <c r="A22">
        <v>23</v>
      </c>
      <c r="B22">
        <f>A22^2</f>
        <v>529</v>
      </c>
      <c r="C22" s="2">
        <f>A22^2*130*LOG((2^21)/A22,2)</f>
        <v>1133084.6442819592</v>
      </c>
      <c r="D22">
        <f>2*2^21*A22*(1.3/8)*129</f>
        <v>2022231244.8000002</v>
      </c>
      <c r="E22" s="2">
        <f>A22^2*(128+2*A22^2)*21</f>
        <v>13175274</v>
      </c>
      <c r="F22">
        <f>2*2^21*(1.3/8)*(128+B22)</f>
        <v>447794380.80000001</v>
      </c>
      <c r="G22" s="2">
        <f>1.5*A22^2*130*LOG(2^22/A22^2,2)</f>
        <v>1336153.9328458777</v>
      </c>
      <c r="H22">
        <f>3*2^21*(1.3/8)*2*129</f>
        <v>263769292.80000001</v>
      </c>
      <c r="I22" s="2">
        <f>(1.23*A22^2+2)*130*21</f>
        <v>1781789.0999999999</v>
      </c>
      <c r="J22">
        <f>2^21*(1.3/8)*2*129+2*2*2^21*(0.3/8)*130</f>
        <v>128817561.60000001</v>
      </c>
    </row>
    <row r="23" spans="1:10">
      <c r="A23">
        <v>24</v>
      </c>
      <c r="B23">
        <f>A23^2</f>
        <v>576</v>
      </c>
      <c r="C23" s="2">
        <f>A23^2*130*LOG((2^21)/A23,2)</f>
        <v>1229158.007946</v>
      </c>
      <c r="D23">
        <f>2*2^21*A23*(1.3/8)*129</f>
        <v>2110154342.4000001</v>
      </c>
      <c r="E23" s="2">
        <f>A23^2*(128+2*A23^2)*21</f>
        <v>15482880</v>
      </c>
      <c r="F23">
        <f>2*2^21*(1.3/8)*(128+B23)</f>
        <v>479828377.60000002</v>
      </c>
      <c r="G23" s="2">
        <f>1.5*A23^2*130*LOG(2^22/A23^2,2)</f>
        <v>1441074.0238379997</v>
      </c>
      <c r="H23">
        <f>3*2^21*(1.3/8)*2*129</f>
        <v>263769292.80000001</v>
      </c>
      <c r="I23" s="2">
        <f>(1.23*A23^2+2)*130*21</f>
        <v>1939610.4000000001</v>
      </c>
      <c r="J23">
        <f>2^21*(1.3/8)*2*129+2*2*2^21*(0.3/8)*130</f>
        <v>128817561.60000001</v>
      </c>
    </row>
    <row r="24" spans="1:10">
      <c r="A24">
        <v>25</v>
      </c>
      <c r="B24">
        <f>A24^2</f>
        <v>625</v>
      </c>
      <c r="C24" s="2">
        <f>A24^2*130*LOG((2^21)/A24,2)</f>
        <v>1328936.6845808036</v>
      </c>
      <c r="D24">
        <f>2*2^21*A24*(1.3/8)*129</f>
        <v>2198077440</v>
      </c>
      <c r="E24" s="2">
        <f>A24^2*(128+2*A24^2)*21</f>
        <v>18086250</v>
      </c>
      <c r="F24">
        <f>2*2^21*(1.3/8)*(128+B24)</f>
        <v>513225523.19999999</v>
      </c>
      <c r="G24" s="2">
        <f>1.5*A24^2*130*LOG(2^22/A24^2,2)</f>
        <v>1549310.0537424108</v>
      </c>
      <c r="H24">
        <f>3*2^21*(1.3/8)*2*129</f>
        <v>263769292.80000001</v>
      </c>
      <c r="I24" s="2">
        <f>(1.23*A24^2+2)*130*21</f>
        <v>2104147.5</v>
      </c>
      <c r="J24">
        <f>2^21*(1.3/8)*2*129+2*2*2^21*(0.3/8)*130</f>
        <v>128817561.60000001</v>
      </c>
    </row>
    <row r="25" spans="1:10">
      <c r="A25">
        <v>26</v>
      </c>
      <c r="B25">
        <f>A25^2</f>
        <v>676</v>
      </c>
      <c r="C25" s="2">
        <f>A25^2*130*LOG((2^21)/A25,2)</f>
        <v>1432405.3575697609</v>
      </c>
      <c r="D25">
        <f>2*2^21*A25*(1.3/8)*129</f>
        <v>2286000537.6000004</v>
      </c>
      <c r="E25" s="2">
        <f>A25^2*(128+2*A25^2)*21</f>
        <v>21010080</v>
      </c>
      <c r="F25">
        <f>2*2^21*(1.3/8)*(128+B25)</f>
        <v>547985817.60000002</v>
      </c>
      <c r="G25" s="2">
        <f>1.5*A25^2*130*LOG(2^22/A25^2,2)</f>
        <v>1660816.0727092826</v>
      </c>
      <c r="H25">
        <f>3*2^21*(1.3/8)*2*129</f>
        <v>263769292.80000001</v>
      </c>
      <c r="I25" s="2">
        <f>(1.23*A25^2+2)*130*21</f>
        <v>2275400.4000000004</v>
      </c>
      <c r="J25">
        <f>2^21*(1.3/8)*2*129+2*2*2^21*(0.3/8)*130</f>
        <v>128817561.60000001</v>
      </c>
    </row>
    <row r="26" spans="1:10">
      <c r="A26">
        <v>27</v>
      </c>
      <c r="B26">
        <f>A26^2</f>
        <v>729</v>
      </c>
      <c r="C26" s="2">
        <f>A26^2*130*LOG((2^21)/A26,2)</f>
        <v>1539549.3114199683</v>
      </c>
      <c r="D26">
        <f>2*2^21*A26*(1.3/8)*129</f>
        <v>2373923635.2000003</v>
      </c>
      <c r="E26" s="2">
        <f>A26^2*(128+2*A26^2)*21</f>
        <v>24280074</v>
      </c>
      <c r="F26">
        <f>2*2^21*(1.3/8)*(128+B26)</f>
        <v>584109260.80000007</v>
      </c>
      <c r="G26" s="2">
        <f>1.5*A26^2*130*LOG(2^22/A26^2,2)</f>
        <v>1775547.9342599043</v>
      </c>
      <c r="H26">
        <f>3*2^21*(1.3/8)*2*129</f>
        <v>263769292.80000001</v>
      </c>
      <c r="I26" s="2">
        <f>(1.23*A26^2+2)*130*21</f>
        <v>2453369.0999999996</v>
      </c>
      <c r="J26">
        <f>2^21*(1.3/8)*2*129+2*2*2^21*(0.3/8)*130</f>
        <v>128817561.60000001</v>
      </c>
    </row>
    <row r="27" spans="1:10">
      <c r="A27">
        <v>28</v>
      </c>
      <c r="B27">
        <f>A27^2</f>
        <v>784</v>
      </c>
      <c r="C27" s="2">
        <f>A27^2*130*LOG((2^21)/A27,2)</f>
        <v>1650354.3863438889</v>
      </c>
      <c r="D27">
        <f>2*2^21*A27*(1.3/8)*129</f>
        <v>2461846732.7999997</v>
      </c>
      <c r="E27" s="2">
        <f>A27^2*(128+2*A27^2)*21</f>
        <v>27922944</v>
      </c>
      <c r="F27">
        <f>2*2^21*(1.3/8)*(128+B27)</f>
        <v>621595852.80000007</v>
      </c>
      <c r="G27" s="2">
        <f>1.5*A27^2*130*LOG(2^22/A27^2,2)</f>
        <v>1893463.1590316668</v>
      </c>
      <c r="H27">
        <f>3*2^21*(1.3/8)*2*129</f>
        <v>263769292.80000001</v>
      </c>
      <c r="I27" s="2">
        <f>(1.23*A27^2+2)*130*21</f>
        <v>2638053.5999999996</v>
      </c>
      <c r="J27">
        <f>2^21*(1.3/8)*2*129+2*2*2^21*(0.3/8)*130</f>
        <v>128817561.60000001</v>
      </c>
    </row>
    <row r="28" spans="1:10">
      <c r="A28">
        <v>29</v>
      </c>
      <c r="B28">
        <f>A28^2</f>
        <v>841</v>
      </c>
      <c r="C28" s="2">
        <f>A28^2*130*LOG((2^21)/A28,2)</f>
        <v>1764806.9378027024</v>
      </c>
      <c r="D28">
        <f>2*2^21*A28*(1.3/8)*129</f>
        <v>2549769830.4000001</v>
      </c>
      <c r="E28" s="2">
        <f>A28^2*(128+2*A28^2)*21</f>
        <v>31966410</v>
      </c>
      <c r="F28">
        <f>2*2^21*(1.3/8)*(128+B28)</f>
        <v>660445593.60000002</v>
      </c>
      <c r="G28" s="2">
        <f>1.5*A28^2*130*LOG(2^22/A28^2,2)</f>
        <v>2014520.8134081075</v>
      </c>
      <c r="H28">
        <f>3*2^21*(1.3/8)*2*129</f>
        <v>263769292.80000001</v>
      </c>
      <c r="I28" s="2">
        <f>(1.23*A28^2+2)*130*21</f>
        <v>2829453.9</v>
      </c>
      <c r="J28">
        <f>2^21*(1.3/8)*2*129+2*2*2^21*(0.3/8)*130</f>
        <v>128817561.60000001</v>
      </c>
    </row>
    <row r="29" spans="1:10">
      <c r="A29">
        <v>30</v>
      </c>
      <c r="B29">
        <f>A29^2</f>
        <v>900</v>
      </c>
      <c r="C29" s="2">
        <f>A29^2*130*LOG((2^21)/A29,2)</f>
        <v>1882893.8003138031</v>
      </c>
      <c r="D29">
        <f>2*2^21*A29*(1.3/8)*129</f>
        <v>2637692928</v>
      </c>
      <c r="E29" s="2">
        <f>A29^2*(128+2*A29^2)*21</f>
        <v>36439200</v>
      </c>
      <c r="F29">
        <f>2*2^21*(1.3/8)*(128+B29)</f>
        <v>700658483.20000005</v>
      </c>
      <c r="G29" s="2">
        <f>1.5*A29^2*130*LOG(2^22/A29^2,2)</f>
        <v>2138681.4009414101</v>
      </c>
      <c r="H29">
        <f>3*2^21*(1.3/8)*2*129</f>
        <v>263769292.80000001</v>
      </c>
      <c r="I29" s="2">
        <f>(1.23*A29^2+2)*130*21</f>
        <v>3027570</v>
      </c>
      <c r="J29">
        <f>2^21*(1.3/8)*2*129+2*2*2^21*(0.3/8)*130</f>
        <v>128817561.60000001</v>
      </c>
    </row>
    <row r="30" spans="1:10">
      <c r="A30">
        <v>31</v>
      </c>
      <c r="B30">
        <f>A30^2</f>
        <v>961</v>
      </c>
      <c r="C30" s="2">
        <f>A30^2*130*LOG((2^21)/A30,2)</f>
        <v>2004602.2549433676</v>
      </c>
      <c r="D30">
        <f>2*2^21*A30*(1.3/8)*129</f>
        <v>2725616025.6000004</v>
      </c>
      <c r="E30" s="2">
        <f>A30^2*(128+2*A30^2)*21</f>
        <v>41371050</v>
      </c>
      <c r="F30">
        <f>2*2^21*(1.3/8)*(128+B30)</f>
        <v>742234521.60000002</v>
      </c>
      <c r="G30" s="2">
        <f>1.5*A30^2*130*LOG(2^22/A30^2,2)</f>
        <v>2265906.7648301031</v>
      </c>
      <c r="H30">
        <f>3*2^21*(1.3/8)*2*129</f>
        <v>263769292.80000001</v>
      </c>
      <c r="I30" s="2">
        <f>(1.23*A30^2+2)*130*21</f>
        <v>3232401.9</v>
      </c>
      <c r="J30">
        <f>2^21*(1.3/8)*2*129+2*2*2^21*(0.3/8)*130</f>
        <v>128817561.60000001</v>
      </c>
    </row>
    <row r="31" spans="1:10">
      <c r="A31">
        <v>32</v>
      </c>
      <c r="B31">
        <f>A31^2</f>
        <v>1024</v>
      </c>
      <c r="C31" s="2">
        <f>A31^2*130*LOG((2^21)/A31,2)</f>
        <v>2129920</v>
      </c>
      <c r="D31">
        <f>2*2^21*A31*(1.3/8)*129</f>
        <v>2813539123.2000003</v>
      </c>
      <c r="E31" s="2">
        <f>A31^2*(128+2*A31^2)*21</f>
        <v>46792704</v>
      </c>
      <c r="F31">
        <f>2*2^21*(1.3/8)*(128+B31)</f>
        <v>785173708.80000007</v>
      </c>
      <c r="G31" s="2">
        <f>1.5*A31^2*130*LOG(2^22/A31^2,2)</f>
        <v>2396160</v>
      </c>
      <c r="H31">
        <f>3*2^21*(1.3/8)*2*129</f>
        <v>263769292.80000001</v>
      </c>
      <c r="I31" s="2">
        <f>(1.23*A31^2+2)*130*21</f>
        <v>3443949.6</v>
      </c>
      <c r="J31">
        <f>2^21*(1.3/8)*2*129+2*2*2^21*(0.3/8)*130</f>
        <v>128817561.60000001</v>
      </c>
    </row>
    <row r="32" spans="1:10">
      <c r="A32">
        <v>33</v>
      </c>
      <c r="B32">
        <f>A32^2</f>
        <v>1089</v>
      </c>
      <c r="C32" s="2">
        <f>A32^2*130*LOG((2^21)/A32,2)</f>
        <v>2258835.1245224238</v>
      </c>
      <c r="D32">
        <f>2*2^21*A32*(1.3/8)*129</f>
        <v>2901462220.7999997</v>
      </c>
      <c r="E32" s="2">
        <f>A32^2*(128+2*A32^2)*21</f>
        <v>52735914</v>
      </c>
      <c r="F32">
        <f>2*2^21*(1.3/8)*(128+B32)</f>
        <v>829476044.80000007</v>
      </c>
      <c r="G32" s="2">
        <f>1.5*A32^2*130*LOG(2^22/A32^2,2)</f>
        <v>2529405.373567271</v>
      </c>
      <c r="H32">
        <f>3*2^21*(1.3/8)*2*129</f>
        <v>263769292.80000001</v>
      </c>
      <c r="I32" s="2">
        <f>(1.23*A32^2+2)*130*21</f>
        <v>3662213.1</v>
      </c>
      <c r="J32">
        <f>2^21*(1.3/8)*2*129+2*2*2^21*(0.3/8)*130</f>
        <v>128817561.60000001</v>
      </c>
    </row>
    <row r="33" spans="1:10">
      <c r="A33">
        <v>34</v>
      </c>
      <c r="B33">
        <f>A33^2</f>
        <v>1156</v>
      </c>
      <c r="C33" s="2">
        <f>A33^2*130*LOG((2^21)/A33,2)</f>
        <v>2391336.0842168992</v>
      </c>
      <c r="D33">
        <f>2*2^21*A33*(1.3/8)*129</f>
        <v>2989385318.4000001</v>
      </c>
      <c r="E33" s="2">
        <f>A33^2*(128+2*A33^2)*21</f>
        <v>59233440</v>
      </c>
      <c r="F33">
        <f>2*2^21*(1.3/8)*(128+B33)</f>
        <v>875141529.60000002</v>
      </c>
      <c r="G33" s="2">
        <f>1.5*A33^2*130*LOG(2^22/A33^2,2)</f>
        <v>2665608.2526506972</v>
      </c>
      <c r="H33">
        <f>3*2^21*(1.3/8)*2*129</f>
        <v>263769292.80000001</v>
      </c>
      <c r="I33" s="2">
        <f>(1.23*A33^2+2)*130*21</f>
        <v>3887192.4</v>
      </c>
      <c r="J33">
        <f>2^21*(1.3/8)*2*129+2*2*2^21*(0.3/8)*130</f>
        <v>128817561.60000001</v>
      </c>
    </row>
    <row r="34" spans="1:10">
      <c r="A34">
        <v>35</v>
      </c>
      <c r="B34">
        <f>A34^2</f>
        <v>1225</v>
      </c>
      <c r="C34" s="2">
        <f>A34^2*130*LOG((2^21)/A34,2)</f>
        <v>2527411.6795515143</v>
      </c>
      <c r="D34">
        <f>2*2^21*A34*(1.3/8)*129</f>
        <v>3077308416</v>
      </c>
      <c r="E34" s="2">
        <f>A34^2*(128+2*A34^2)*21</f>
        <v>66319050</v>
      </c>
      <c r="F34">
        <f>2*2^21*(1.3/8)*(128+B34)</f>
        <v>922170163.20000005</v>
      </c>
      <c r="G34" s="2">
        <f>1.5*A34^2*130*LOG(2^22/A34^2,2)</f>
        <v>2804735.0386545425</v>
      </c>
      <c r="H34">
        <f>3*2^21*(1.3/8)*2*129</f>
        <v>263769292.80000001</v>
      </c>
      <c r="I34" s="2">
        <f>(1.23*A34^2+2)*130*21</f>
        <v>4118887.5</v>
      </c>
      <c r="J34">
        <f>2^21*(1.3/8)*2*129+2*2*2^21*(0.3/8)*130</f>
        <v>128817561.60000001</v>
      </c>
    </row>
    <row r="35" spans="1:10">
      <c r="A35">
        <v>36</v>
      </c>
      <c r="B35">
        <f>A35^2</f>
        <v>1296</v>
      </c>
      <c r="C35" s="2">
        <f>A35^2*130*LOG((2^21)/A35,2)</f>
        <v>2667051.0357569992</v>
      </c>
      <c r="D35">
        <f>2*2^21*A35*(1.3/8)*129</f>
        <v>3165231513.6000004</v>
      </c>
      <c r="E35" s="2">
        <f>A35^2*(128+2*A35^2)*21</f>
        <v>74027520</v>
      </c>
      <c r="F35">
        <f>2*2^21*(1.3/8)*(128+B35)</f>
        <v>970561945.60000002</v>
      </c>
      <c r="G35" s="2">
        <f>1.5*A35^2*130*LOG(2^22/A35^2,2)</f>
        <v>2946753.1072709979</v>
      </c>
      <c r="H35">
        <f>3*2^21*(1.3/8)*2*129</f>
        <v>263769292.80000001</v>
      </c>
      <c r="I35" s="2">
        <f>(1.23*A35^2+2)*130*21</f>
        <v>4357298.3999999994</v>
      </c>
      <c r="J35">
        <f>2^21*(1.3/8)*2*129+2*2*2^21*(0.3/8)*130</f>
        <v>128817561.60000001</v>
      </c>
    </row>
    <row r="36" spans="1:10">
      <c r="A36">
        <v>37</v>
      </c>
      <c r="B36">
        <f>A36^2</f>
        <v>1369</v>
      </c>
      <c r="C36" s="2">
        <f>A36^2*130*LOG((2^21)/A36,2)</f>
        <v>2810243.5845190161</v>
      </c>
      <c r="D36">
        <f>2*2^21*A36*(1.3/8)*129</f>
        <v>3253154611.2000003</v>
      </c>
      <c r="E36" s="2">
        <f>A36^2*(128+2*A36^2)*21</f>
        <v>82394634</v>
      </c>
      <c r="F36">
        <f>2*2^21*(1.3/8)*(128+B36)</f>
        <v>1020316876.8000001</v>
      </c>
      <c r="G36" s="2">
        <f>1.5*A36^2*130*LOG(2^22/A36^2,2)</f>
        <v>3091630.7535570473</v>
      </c>
      <c r="H36">
        <f>3*2^21*(1.3/8)*2*129</f>
        <v>263769292.80000001</v>
      </c>
      <c r="I36" s="2">
        <f>(1.23*A36^2+2)*130*21</f>
        <v>4602425.0999999996</v>
      </c>
      <c r="J36">
        <f>2^21*(1.3/8)*2*129+2*2*2^21*(0.3/8)*130</f>
        <v>128817561.60000001</v>
      </c>
    </row>
    <row r="37" spans="1:10">
      <c r="A37">
        <v>38</v>
      </c>
      <c r="B37">
        <f>A37^2</f>
        <v>1444</v>
      </c>
      <c r="C37" s="2">
        <f>A37^2*130*LOG((2^21)/A37,2)</f>
        <v>2956979.0471763704</v>
      </c>
      <c r="D37">
        <f>2*2^21*A37*(1.3/8)*129</f>
        <v>3341077708.7999997</v>
      </c>
      <c r="E37" s="2">
        <f>A37^2*(128+2*A37^2)*21</f>
        <v>91457184</v>
      </c>
      <c r="F37">
        <f>2*2^21*(1.3/8)*(128+B37)</f>
        <v>1071434956.8000001</v>
      </c>
      <c r="G37" s="2">
        <f>1.5*A37^2*130*LOG(2^22/A37^2,2)</f>
        <v>3239337.1415291107</v>
      </c>
      <c r="H37">
        <f>3*2^21*(1.3/8)*2*129</f>
        <v>263769292.80000001</v>
      </c>
      <c r="I37" s="2">
        <f>(1.23*A37^2+2)*130*21</f>
        <v>4854267.5999999996</v>
      </c>
      <c r="J37">
        <f>2^21*(1.3/8)*2*129+2*2*2^21*(0.3/8)*130</f>
        <v>128817561.60000001</v>
      </c>
    </row>
    <row r="38" spans="1:10">
      <c r="A38">
        <v>39</v>
      </c>
      <c r="B38">
        <f>A38^2</f>
        <v>1521</v>
      </c>
      <c r="C38" s="2">
        <f>A38^2*130*LOG((2^21)/A38,2)</f>
        <v>3107247.4192643678</v>
      </c>
      <c r="D38">
        <f>2*2^21*A38*(1.3/8)*129</f>
        <v>3429000806.4000001</v>
      </c>
      <c r="E38" s="2">
        <f>A38^2*(128+2*A38^2)*21</f>
        <v>101252970</v>
      </c>
      <c r="F38">
        <f>2*2^21*(1.3/8)*(128+B38)</f>
        <v>1123916185.6000001</v>
      </c>
      <c r="G38" s="2">
        <f>1.5*A38^2*130*LOG(2^22/A38^2,2)</f>
        <v>3389842.2577931033</v>
      </c>
      <c r="H38">
        <f>3*2^21*(1.3/8)*2*129</f>
        <v>263769292.80000001</v>
      </c>
      <c r="I38" s="2">
        <f>(1.23*A38^2+2)*130*21</f>
        <v>5112825.8999999994</v>
      </c>
      <c r="J38">
        <f>2^21*(1.3/8)*2*129+2*2*2^21*(0.3/8)*130</f>
        <v>128817561.60000001</v>
      </c>
    </row>
    <row r="39" spans="1:10">
      <c r="A39">
        <v>40</v>
      </c>
      <c r="B39">
        <f>A39^2</f>
        <v>1600</v>
      </c>
      <c r="C39" s="2">
        <f>A39^2*130*LOG((2^21)/A39,2)</f>
        <v>3261038.9562634286</v>
      </c>
      <c r="D39">
        <f>2*2^21*A39*(1.3/8)*129</f>
        <v>3516923904</v>
      </c>
      <c r="E39" s="2">
        <f>A39^2*(128+2*A39^2)*21</f>
        <v>111820800</v>
      </c>
      <c r="F39">
        <f>2*2^21*(1.3/8)*(128+B39)</f>
        <v>1177760563.2</v>
      </c>
      <c r="G39" s="2">
        <f>1.5*A39^2*130*LOG(2^22/A39^2,2)</f>
        <v>3543116.8687902861</v>
      </c>
      <c r="H39">
        <f>3*2^21*(1.3/8)*2*129</f>
        <v>263769292.80000001</v>
      </c>
      <c r="I39" s="2">
        <f>(1.23*A39^2+2)*130*21</f>
        <v>5378100</v>
      </c>
      <c r="J39">
        <f>2^21*(1.3/8)*2*129+2*2*2^21*(0.3/8)*130</f>
        <v>128817561.60000001</v>
      </c>
    </row>
    <row r="40" spans="1:10">
      <c r="A40">
        <v>41</v>
      </c>
      <c r="B40">
        <f>A40^2</f>
        <v>1681</v>
      </c>
      <c r="C40" s="2">
        <f>A40^2*130*LOG((2^21)/A40,2)</f>
        <v>3418344.1604308104</v>
      </c>
      <c r="D40">
        <f>2*2^21*A40*(1.3/8)*129</f>
        <v>3604847001.6000004</v>
      </c>
      <c r="E40" s="2">
        <f>A40^2*(128+2*A40^2)*21</f>
        <v>123200490</v>
      </c>
      <c r="F40">
        <f>2*2^21*(1.3/8)*(128+B40)</f>
        <v>1232968089.6000001</v>
      </c>
      <c r="G40" s="2">
        <f>1.5*A40^2*130*LOG(2^22/A40^2,2)</f>
        <v>3699132.4812924303</v>
      </c>
      <c r="H40">
        <f>3*2^21*(1.3/8)*2*129</f>
        <v>263769292.80000001</v>
      </c>
      <c r="I40" s="2">
        <f>(1.23*A40^2+2)*130*21</f>
        <v>5650089.9000000004</v>
      </c>
      <c r="J40">
        <f>2^21*(1.3/8)*2*129+2*2*2^21*(0.3/8)*130</f>
        <v>128817561.60000001</v>
      </c>
    </row>
    <row r="41" spans="1:10">
      <c r="A41">
        <v>42</v>
      </c>
      <c r="B41">
        <f>A41^2</f>
        <v>1764</v>
      </c>
      <c r="C41" s="2">
        <f>A41^2*130*LOG((2^21)/A41,2)</f>
        <v>3579153.768608375</v>
      </c>
      <c r="D41">
        <f>2*2^21*A41*(1.3/8)*129</f>
        <v>3692770099.2000003</v>
      </c>
      <c r="E41" s="2">
        <f>A41^2*(128+2*A41^2)*21</f>
        <v>135432864</v>
      </c>
      <c r="F41">
        <f>2*2^21*(1.3/8)*(128+B41)</f>
        <v>1289538764.8</v>
      </c>
      <c r="G41" s="2">
        <f>1.5*A41^2*130*LOG(2^22/A41^2,2)</f>
        <v>3857861.3058251245</v>
      </c>
      <c r="H41">
        <f>3*2^21*(1.3/8)*2*129</f>
        <v>263769292.80000001</v>
      </c>
      <c r="I41" s="2">
        <f>(1.23*A41^2+2)*130*21</f>
        <v>5928795.5999999996</v>
      </c>
      <c r="J41">
        <f>2^21*(1.3/8)*2*129+2*2*2^21*(0.3/8)*130</f>
        <v>128817561.60000001</v>
      </c>
    </row>
    <row r="42" spans="1:10">
      <c r="A42">
        <v>43</v>
      </c>
      <c r="B42">
        <f>A42^2</f>
        <v>1849</v>
      </c>
      <c r="C42" s="2">
        <f>A42^2*130*LOG((2^21)/A42,2)</f>
        <v>3743458.7409122572</v>
      </c>
      <c r="D42">
        <f>2*2^21*A42*(1.3/8)*129</f>
        <v>3780693196.7999997</v>
      </c>
      <c r="E42" s="2">
        <f>A42^2*(128+2*A42^2)*21</f>
        <v>148559754</v>
      </c>
      <c r="F42">
        <f>2*2^21*(1.3/8)*(128+B42)</f>
        <v>1347472588.8</v>
      </c>
      <c r="G42" s="2">
        <f>1.5*A42^2*130*LOG(2^22/A42^2,2)</f>
        <v>4019276.2227367703</v>
      </c>
      <c r="H42">
        <f>3*2^21*(1.3/8)*2*129</f>
        <v>263769292.80000001</v>
      </c>
      <c r="I42" s="2">
        <f>(1.23*A42^2+2)*130*21</f>
        <v>6214217.0999999996</v>
      </c>
      <c r="J42">
        <f>2^21*(1.3/8)*2*129+2*2*2^21*(0.3/8)*130</f>
        <v>128817561.60000001</v>
      </c>
    </row>
    <row r="43" spans="1:10">
      <c r="A43">
        <v>44</v>
      </c>
      <c r="B43">
        <f>A43^2</f>
        <v>1936</v>
      </c>
      <c r="C43" s="2">
        <f>A43^2*130*LOG((2^21)/A43,2)</f>
        <v>3911250.2502213651</v>
      </c>
      <c r="D43">
        <f>2*2^21*A43*(1.3/8)*129</f>
        <v>3868616294.4000001</v>
      </c>
      <c r="E43" s="2">
        <f>A43^2*(128+2*A43^2)*21</f>
        <v>162624000</v>
      </c>
      <c r="F43">
        <f>2*2^21*(1.3/8)*(128+B43)</f>
        <v>1406769561.6000001</v>
      </c>
      <c r="G43" s="2">
        <f>1.5*A43^2*130*LOG(2^22/A43^2,2)</f>
        <v>4183350.7506640959</v>
      </c>
      <c r="H43">
        <f>3*2^21*(1.3/8)*2*129</f>
        <v>263769292.80000001</v>
      </c>
      <c r="I43" s="2">
        <f>(1.23*A43^2+2)*130*21</f>
        <v>6506354.3999999994</v>
      </c>
      <c r="J43">
        <f>2^21*(1.3/8)*2*129+2*2*2^21*(0.3/8)*130</f>
        <v>128817561.60000001</v>
      </c>
    </row>
    <row r="44" spans="1:10">
      <c r="A44">
        <v>45</v>
      </c>
      <c r="B44">
        <f>A44^2</f>
        <v>2025</v>
      </c>
      <c r="C44" s="2">
        <f>A44^2*130*LOG((2^21)/A44,2)</f>
        <v>4082519.6723912135</v>
      </c>
      <c r="D44">
        <f>2*2^21*A44*(1.3/8)*129</f>
        <v>3956539392</v>
      </c>
      <c r="E44" s="2">
        <f>A44^2*(128+2*A44^2)*21</f>
        <v>177669450</v>
      </c>
      <c r="F44">
        <f>2*2^21*(1.3/8)*(128+B44)</f>
        <v>1467429683.2</v>
      </c>
      <c r="G44" s="2">
        <f>1.5*A44^2*130*LOG(2^22/A44^2,2)</f>
        <v>4350059.0171736404</v>
      </c>
      <c r="H44">
        <f>3*2^21*(1.3/8)*2*129</f>
        <v>263769292.80000001</v>
      </c>
      <c r="I44" s="2">
        <f>(1.23*A44^2+2)*130*21</f>
        <v>6805207.5</v>
      </c>
      <c r="J44">
        <f>2^21*(1.3/8)*2*129+2*2*2^21*(0.3/8)*130</f>
        <v>128817561.60000001</v>
      </c>
    </row>
    <row r="45" spans="1:10">
      <c r="A45">
        <v>46</v>
      </c>
      <c r="B45">
        <f>A45^2</f>
        <v>2116</v>
      </c>
      <c r="C45" s="2">
        <f>A45^2*130*LOG((2^21)/A45,2)</f>
        <v>4257258.5771278366</v>
      </c>
      <c r="D45">
        <f>2*2^21*A45*(1.3/8)*129</f>
        <v>4044462489.6000004</v>
      </c>
      <c r="E45" s="2">
        <f>A45^2*(128+2*A45^2)*21</f>
        <v>193740960</v>
      </c>
      <c r="F45">
        <f>2*2^21*(1.3/8)*(128+B45)</f>
        <v>1529452953.6000001</v>
      </c>
      <c r="G45" s="2">
        <f>1.5*A45^2*130*LOG(2^22/A45^2,2)</f>
        <v>4519375.7313835109</v>
      </c>
      <c r="H45">
        <f>3*2^21*(1.3/8)*2*129</f>
        <v>263769292.80000001</v>
      </c>
      <c r="I45" s="2">
        <f>(1.23*A45^2+2)*130*21</f>
        <v>7110776.3999999994</v>
      </c>
      <c r="J45">
        <f>2^21*(1.3/8)*2*129+2*2*2^21*(0.3/8)*130</f>
        <v>128817561.60000001</v>
      </c>
    </row>
    <row r="46" spans="1:10">
      <c r="A46">
        <v>47</v>
      </c>
      <c r="B46">
        <f>A46^2</f>
        <v>2209</v>
      </c>
      <c r="C46" s="2">
        <f>A46^2*130*LOG((2^21)/A46,2)</f>
        <v>4435458.719463733</v>
      </c>
      <c r="D46">
        <f>2*2^21*A46*(1.3/8)*129</f>
        <v>4132385587.2000003</v>
      </c>
      <c r="E46" s="2">
        <f>A46^2*(128+2*A46^2)*21</f>
        <v>210884394</v>
      </c>
      <c r="F46">
        <f>2*2^21*(1.3/8)*(128+B46)</f>
        <v>1592839372.8</v>
      </c>
      <c r="G46" s="2">
        <f>1.5*A46^2*130*LOG(2^22/A46^2,2)</f>
        <v>4691276.1583911981</v>
      </c>
      <c r="H46">
        <f>3*2^21*(1.3/8)*2*129</f>
        <v>263769292.80000001</v>
      </c>
      <c r="I46" s="2">
        <f>(1.23*A46^2+2)*130*21</f>
        <v>7423061.1000000006</v>
      </c>
      <c r="J46">
        <f>2^21*(1.3/8)*2*129+2*2*2^21*(0.3/8)*130</f>
        <v>128817561.60000001</v>
      </c>
    </row>
    <row r="47" spans="1:10">
      <c r="A47">
        <v>48</v>
      </c>
      <c r="B47">
        <f>A47^2</f>
        <v>2304</v>
      </c>
      <c r="C47" s="2">
        <f>A47^2*130*LOG((2^21)/A47,2)</f>
        <v>4617112.0317839989</v>
      </c>
      <c r="D47">
        <f>2*2^21*A47*(1.3/8)*129</f>
        <v>4220308684.8000002</v>
      </c>
      <c r="E47" s="2">
        <f>A47^2*(128+2*A47^2)*21</f>
        <v>229146624</v>
      </c>
      <c r="F47">
        <f>2*2^21*(1.3/8)*(128+B47)</f>
        <v>1657588940.8</v>
      </c>
      <c r="G47" s="2">
        <f>1.5*A47^2*130*LOG(2^22/A47^2,2)</f>
        <v>4865736.0953519978</v>
      </c>
      <c r="H47">
        <f>3*2^21*(1.3/8)*2*129</f>
        <v>263769292.80000001</v>
      </c>
      <c r="I47" s="2">
        <f>(1.23*A47^2+2)*130*21</f>
        <v>7742061.6000000006</v>
      </c>
      <c r="J47">
        <f>2^21*(1.3/8)*2*129+2*2*2^21*(0.3/8)*130</f>
        <v>128817561.60000001</v>
      </c>
    </row>
    <row r="48" spans="1:10">
      <c r="A48">
        <v>49</v>
      </c>
      <c r="B48">
        <f>A48^2</f>
        <v>2401</v>
      </c>
      <c r="C48" s="2">
        <f>A48^2*130*LOG((2^21)/A48,2)</f>
        <v>4802210.6163563207</v>
      </c>
      <c r="D48">
        <f>2*2^21*A48*(1.3/8)*129</f>
        <v>4308231782.4000006</v>
      </c>
      <c r="E48" s="2">
        <f>A48^2*(128+2*A48^2)*21</f>
        <v>248575530</v>
      </c>
      <c r="F48">
        <f>2*2^21*(1.3/8)*(128+B48)</f>
        <v>1723701657.6000001</v>
      </c>
      <c r="G48" s="2">
        <f>1.5*A48^2*130*LOG(2^22/A48^2,2)</f>
        <v>5042731.8490689611</v>
      </c>
      <c r="H48">
        <f>3*2^21*(1.3/8)*2*129</f>
        <v>263769292.80000001</v>
      </c>
      <c r="I48" s="2">
        <f>(1.23*A48^2+2)*130*21</f>
        <v>8067777.9000000004</v>
      </c>
      <c r="J48">
        <f>2^21*(1.3/8)*2*129+2*2*2^21*(0.3/8)*130</f>
        <v>128817561.60000001</v>
      </c>
    </row>
    <row r="49" spans="1:10">
      <c r="A49">
        <v>50</v>
      </c>
      <c r="B49">
        <f>A49^2</f>
        <v>2500</v>
      </c>
      <c r="C49" s="2">
        <f>A49^2*130*LOG((2^21)/A49,2)</f>
        <v>4990746.7383232145</v>
      </c>
      <c r="D49">
        <f>2*2^21*A49*(1.3/8)*129</f>
        <v>4396154880</v>
      </c>
      <c r="E49" s="2">
        <f>A49^2*(128+2*A49^2)*21</f>
        <v>269220000</v>
      </c>
      <c r="F49">
        <f>2*2^21*(1.3/8)*(128+B49)</f>
        <v>1791177523.2</v>
      </c>
      <c r="G49" s="2">
        <f>1.5*A49^2*130*LOG(2^22/A49^2,2)</f>
        <v>5222240.2149696434</v>
      </c>
      <c r="H49">
        <f>3*2^21*(1.3/8)*2*129</f>
        <v>263769292.80000001</v>
      </c>
      <c r="I49" s="2">
        <f>(1.23*A49^2+2)*130*21</f>
        <v>8400210</v>
      </c>
      <c r="J49">
        <f>2^21*(1.3/8)*2*129+2*2*2^21*(0.3/8)*130</f>
        <v>128817561.60000001</v>
      </c>
    </row>
    <row r="50" spans="1:10">
      <c r="A50">
        <v>51</v>
      </c>
      <c r="B50">
        <f>A50^2</f>
        <v>2601</v>
      </c>
      <c r="C50" s="2">
        <f>A50^2*130*LOG((2^21)/A50,2)</f>
        <v>5182712.8191191787</v>
      </c>
      <c r="D50">
        <f>2*2^21*A50*(1.3/8)*129</f>
        <v>4484077977.5999994</v>
      </c>
      <c r="E50" s="2">
        <f>A50^2*(128+2*A50^2)*21</f>
        <v>291129930</v>
      </c>
      <c r="F50">
        <f>2*2^21*(1.3/8)*(128+B50)</f>
        <v>1860016537.6000001</v>
      </c>
      <c r="G50" s="2">
        <f>1.5*A50^2*130*LOG(2^22/A50^2,2)</f>
        <v>5404238.4573575351</v>
      </c>
      <c r="H50">
        <f>3*2^21*(1.3/8)*2*129</f>
        <v>263769292.80000001</v>
      </c>
      <c r="I50" s="2">
        <f>(1.23*A50^2+2)*130*21</f>
        <v>8739357.9000000004</v>
      </c>
      <c r="J50">
        <f>2^21*(1.3/8)*2*129+2*2*2^21*(0.3/8)*130</f>
        <v>128817561.60000001</v>
      </c>
    </row>
    <row r="51" spans="1:10">
      <c r="A51">
        <v>52</v>
      </c>
      <c r="B51">
        <f>A51^2</f>
        <v>2704</v>
      </c>
      <c r="C51" s="2">
        <f>A51^2*130*LOG((2^21)/A51,2)</f>
        <v>5378101.4302790435</v>
      </c>
      <c r="D51">
        <f>2*2^21*A51*(1.3/8)*129</f>
        <v>4572001075.2000008</v>
      </c>
      <c r="E51" s="2">
        <f>A51^2*(128+2*A51^2)*21</f>
        <v>314356224</v>
      </c>
      <c r="F51">
        <f>2*2^21*(1.3/8)*(128+B51)</f>
        <v>1930218700.8</v>
      </c>
      <c r="G51" s="2">
        <f>1.5*A51^2*130*LOG(2^22/A51^2,2)</f>
        <v>5588704.2908371305</v>
      </c>
      <c r="H51">
        <f>3*2^21*(1.3/8)*2*129</f>
        <v>263769292.80000001</v>
      </c>
      <c r="I51" s="2">
        <f>(1.23*A51^2+2)*130*21</f>
        <v>9085221.6000000015</v>
      </c>
      <c r="J51">
        <f>2^21*(1.3/8)*2*129+2*2*2^21*(0.3/8)*130</f>
        <v>128817561.60000001</v>
      </c>
    </row>
    <row r="52" spans="1:10">
      <c r="A52">
        <v>53</v>
      </c>
      <c r="B52">
        <f>A52^2</f>
        <v>2809</v>
      </c>
      <c r="C52" s="2">
        <f>A52^2*130*LOG((2^21)/A52,2)</f>
        <v>5576905.2876071567</v>
      </c>
      <c r="D52">
        <f>2*2^21*A52*(1.3/8)*129</f>
        <v>4659924172.8000002</v>
      </c>
      <c r="E52" s="2">
        <f>A52^2*(128+2*A52^2)*21</f>
        <v>338950794</v>
      </c>
      <c r="F52">
        <f>2*2^21*(1.3/8)*(128+B52)</f>
        <v>2001784012.8</v>
      </c>
      <c r="G52" s="2">
        <f>1.5*A52^2*130*LOG(2^22/A52^2,2)</f>
        <v>5775615.86282147</v>
      </c>
      <c r="H52">
        <f>3*2^21*(1.3/8)*2*129</f>
        <v>263769292.80000001</v>
      </c>
      <c r="I52" s="2">
        <f>(1.23*A52^2+2)*130*21</f>
        <v>9437801.1000000015</v>
      </c>
      <c r="J52">
        <f>2^21*(1.3/8)*2*129+2*2*2^21*(0.3/8)*130</f>
        <v>128817561.60000001</v>
      </c>
    </row>
    <row r="53" spans="1:10">
      <c r="A53">
        <v>54</v>
      </c>
      <c r="B53">
        <f>A53^2</f>
        <v>2916</v>
      </c>
      <c r="C53" s="2">
        <f>A53^2*130*LOG((2^21)/A53,2)</f>
        <v>5779117.2456798721</v>
      </c>
      <c r="D53">
        <f>2*2^21*A53*(1.3/8)*129</f>
        <v>4747847270.4000006</v>
      </c>
      <c r="E53" s="2">
        <f>A53^2*(128+2*A53^2)*21</f>
        <v>364966560</v>
      </c>
      <c r="F53">
        <f>2*2^21*(1.3/8)*(128+B53)</f>
        <v>2074712473.6000001</v>
      </c>
      <c r="G53" s="2">
        <f>1.5*A53^2*130*LOG(2^22/A53^2,2)</f>
        <v>5964951.7370396173</v>
      </c>
      <c r="H53">
        <f>3*2^21*(1.3/8)*2*129</f>
        <v>263769292.80000001</v>
      </c>
      <c r="I53" s="2">
        <f>(1.23*A53^2+2)*130*21</f>
        <v>9797096.3999999985</v>
      </c>
      <c r="J53">
        <f>2^21*(1.3/8)*2*129+2*2*2^21*(0.3/8)*130</f>
        <v>128817561.60000001</v>
      </c>
    </row>
    <row r="54" spans="1:10">
      <c r="A54">
        <v>55</v>
      </c>
      <c r="B54">
        <f>A54^2</f>
        <v>3025</v>
      </c>
      <c r="C54" s="2">
        <f>A54^2*130*LOG((2^21)/A54,2)</f>
        <v>5984730.2926564282</v>
      </c>
      <c r="D54">
        <f>2*2^21*A54*(1.3/8)*129</f>
        <v>4835770368</v>
      </c>
      <c r="E54" s="2">
        <f>A54^2*(128+2*A54^2)*21</f>
        <v>392457450</v>
      </c>
      <c r="F54">
        <f>2*2^21*(1.3/8)*(128+B54)</f>
        <v>2149004083.2000003</v>
      </c>
      <c r="G54" s="2">
        <f>1.5*A54^2*130*LOG(2^22/A54^2,2)</f>
        <v>6156690.8779692827</v>
      </c>
      <c r="H54">
        <f>3*2^21*(1.3/8)*2*129</f>
        <v>263769292.80000001</v>
      </c>
      <c r="I54" s="2">
        <f>(1.23*A54^2+2)*130*21</f>
        <v>10163107.5</v>
      </c>
      <c r="J54">
        <f>2^21*(1.3/8)*2*129+2*2*2^21*(0.3/8)*130</f>
        <v>128817561.60000001</v>
      </c>
    </row>
    <row r="55" spans="1:10">
      <c r="A55">
        <v>56</v>
      </c>
      <c r="B55">
        <f>A55^2</f>
        <v>3136</v>
      </c>
      <c r="C55" s="2">
        <f>A55^2*130*LOG((2^21)/A55,2)</f>
        <v>6193737.5453755558</v>
      </c>
      <c r="D55">
        <f>2*2^21*A55*(1.3/8)*129</f>
        <v>4923693465.5999994</v>
      </c>
      <c r="E55" s="2">
        <f>A55^2*(128+2*A55^2)*21</f>
        <v>421478400</v>
      </c>
      <c r="F55">
        <f>2*2^21*(1.3/8)*(128+B55)</f>
        <v>2224658841.5999999</v>
      </c>
      <c r="G55" s="2">
        <f>1.5*A55^2*130*LOG(2^22/A55^2,2)</f>
        <v>6350812.6361266682</v>
      </c>
      <c r="H55">
        <f>3*2^21*(1.3/8)*2*129</f>
        <v>263769292.80000001</v>
      </c>
      <c r="I55" s="2">
        <f>(1.23*A55^2+2)*130*21</f>
        <v>10535834.399999999</v>
      </c>
      <c r="J55">
        <f>2^21*(1.3/8)*2*129+2*2*2^21*(0.3/8)*130</f>
        <v>128817561.60000001</v>
      </c>
    </row>
    <row r="56" spans="1:10">
      <c r="A56">
        <v>57</v>
      </c>
      <c r="B56">
        <f>A56^2</f>
        <v>3249</v>
      </c>
      <c r="C56" s="2">
        <f>A56^2*130*LOG((2^21)/A56,2)</f>
        <v>6406132.2447172375</v>
      </c>
      <c r="D56">
        <f>2*2^21*A56*(1.3/8)*129</f>
        <v>5011616563.2000008</v>
      </c>
      <c r="E56" s="2">
        <f>A56^2*(128+2*A56^2)*21</f>
        <v>452085354</v>
      </c>
      <c r="F56">
        <f>2*2^21*(1.3/8)*(128+B56)</f>
        <v>2301676748.8000002</v>
      </c>
      <c r="G56" s="2">
        <f>1.5*A56^2*130*LOG(2^22/A56^2,2)</f>
        <v>6547296.7341517145</v>
      </c>
      <c r="H56">
        <f>3*2^21*(1.3/8)*2*129</f>
        <v>263769292.80000001</v>
      </c>
      <c r="I56" s="2">
        <f>(1.23*A56^2+2)*130*21</f>
        <v>10915277.1</v>
      </c>
      <c r="J56">
        <f>2^21*(1.3/8)*2*129+2*2*2^21*(0.3/8)*130</f>
        <v>128817561.60000001</v>
      </c>
    </row>
    <row r="57" spans="1:10">
      <c r="A57">
        <v>58</v>
      </c>
      <c r="B57">
        <f>A57^2</f>
        <v>3364</v>
      </c>
      <c r="C57" s="2">
        <f>A57^2*130*LOG((2^21)/A57,2)</f>
        <v>6621907.7512108097</v>
      </c>
      <c r="D57">
        <f>2*2^21*A57*(1.3/8)*129</f>
        <v>5099539660.8000002</v>
      </c>
      <c r="E57" s="2">
        <f>A57^2*(128+2*A57^2)*21</f>
        <v>484335264</v>
      </c>
      <c r="F57">
        <f>2*2^21*(1.3/8)*(128+B57)</f>
        <v>2380057804.8000002</v>
      </c>
      <c r="G57" s="2">
        <f>1.5*A57^2*130*LOG(2^22/A57^2,2)</f>
        <v>6746123.2536324309</v>
      </c>
      <c r="H57">
        <f>3*2^21*(1.3/8)*2*129</f>
        <v>263769292.80000001</v>
      </c>
      <c r="I57" s="2">
        <f>(1.23*A57^2+2)*130*21</f>
        <v>11301435.6</v>
      </c>
      <c r="J57">
        <f>2^21*(1.3/8)*2*129+2*2*2^21*(0.3/8)*130</f>
        <v>128817561.60000001</v>
      </c>
    </row>
    <row r="58" spans="1:10">
      <c r="A58">
        <v>59</v>
      </c>
      <c r="B58">
        <f>A58^2</f>
        <v>3481</v>
      </c>
      <c r="C58" s="2">
        <f>A58^2*130*LOG((2^21)/A58,2)</f>
        <v>6841057.540872287</v>
      </c>
      <c r="D58">
        <f>2*2^21*A58*(1.3/8)*129</f>
        <v>5187462758.4000006</v>
      </c>
      <c r="E58" s="2">
        <f>A58^2*(128+2*A58^2)*21</f>
        <v>518286090</v>
      </c>
      <c r="F58">
        <f>2*2^21*(1.3/8)*(128+B58)</f>
        <v>2459802009.5999999</v>
      </c>
      <c r="G58" s="2">
        <f>1.5*A58^2*130*LOG(2^22/A58^2,2)</f>
        <v>6947272.6226168573</v>
      </c>
      <c r="H58">
        <f>3*2^21*(1.3/8)*2*129</f>
        <v>263769292.80000001</v>
      </c>
      <c r="I58" s="2">
        <f>(1.23*A58^2+2)*130*21</f>
        <v>11694309.9</v>
      </c>
      <c r="J58">
        <f>2^21*(1.3/8)*2*129+2*2*2^21*(0.3/8)*130</f>
        <v>128817561.60000001</v>
      </c>
    </row>
    <row r="59" spans="1:10">
      <c r="A59">
        <v>60</v>
      </c>
      <c r="B59">
        <f>A59^2</f>
        <v>3600</v>
      </c>
      <c r="C59" s="2">
        <f>A59^2*130*LOG((2^21)/A59,2)</f>
        <v>7063575.2012552125</v>
      </c>
      <c r="D59">
        <f>2*2^21*A59*(1.3/8)*129</f>
        <v>5275385856</v>
      </c>
      <c r="E59" s="2">
        <f>A59^2*(128+2*A59^2)*21</f>
        <v>553996800</v>
      </c>
      <c r="F59">
        <f>2*2^21*(1.3/8)*(128+B59)</f>
        <v>2540909363.2000003</v>
      </c>
      <c r="G59" s="2">
        <f>1.5*A59^2*130*LOG(2^22/A59^2,2)</f>
        <v>7150725.6037656395</v>
      </c>
      <c r="H59">
        <f>3*2^21*(1.3/8)*2*129</f>
        <v>263769292.80000001</v>
      </c>
      <c r="I59" s="2">
        <f>(1.23*A59^2+2)*130*21</f>
        <v>12093900</v>
      </c>
      <c r="J59">
        <f>2^21*(1.3/8)*2*129+2*2*2^21*(0.3/8)*130</f>
        <v>128817561.60000001</v>
      </c>
    </row>
    <row r="60" spans="1:10">
      <c r="A60">
        <v>61</v>
      </c>
      <c r="B60">
        <f>A60^2</f>
        <v>3721</v>
      </c>
      <c r="C60" s="2">
        <f>A60^2*130*LOG((2^21)/A60,2)</f>
        <v>7289454.4277007058</v>
      </c>
      <c r="D60">
        <f>2*2^21*A60*(1.3/8)*129</f>
        <v>5363308953.5999994</v>
      </c>
      <c r="E60" s="2">
        <f>A60^2*(128+2*A60^2)*21</f>
        <v>591527370</v>
      </c>
      <c r="F60">
        <f>2*2^21*(1.3/8)*(128+B60)</f>
        <v>2623379865.5999999</v>
      </c>
      <c r="G60" s="2">
        <f>1.5*A60^2*130*LOG(2^22/A60^2,2)</f>
        <v>7356463.2831021156</v>
      </c>
      <c r="H60">
        <f>3*2^21*(1.3/8)*2*129</f>
        <v>263769292.80000001</v>
      </c>
      <c r="I60" s="2">
        <f>(1.23*A60^2+2)*130*21</f>
        <v>12500205.9</v>
      </c>
      <c r="J60">
        <f>2^21*(1.3/8)*2*129+2*2*2^21*(0.3/8)*130</f>
        <v>128817561.60000001</v>
      </c>
    </row>
    <row r="61" spans="1:10">
      <c r="A61">
        <v>62</v>
      </c>
      <c r="B61">
        <f>A61^2</f>
        <v>3844</v>
      </c>
      <c r="C61" s="2">
        <f>A61^2*130*LOG((2^21)/A61,2)</f>
        <v>7518689.0197734721</v>
      </c>
      <c r="D61">
        <f>2*2^21*A61*(1.3/8)*129</f>
        <v>5451232051.2000008</v>
      </c>
      <c r="E61" s="2">
        <f>A61^2*(128+2*A61^2)*21</f>
        <v>630938784</v>
      </c>
      <c r="F61">
        <f>2*2^21*(1.3/8)*(128+B61)</f>
        <v>2707213516.8000002</v>
      </c>
      <c r="G61" s="2">
        <f>1.5*A61^2*130*LOG(2^22/A61^2,2)</f>
        <v>7564467.0593204126</v>
      </c>
      <c r="H61">
        <f>3*2^21*(1.3/8)*2*129</f>
        <v>263769292.80000001</v>
      </c>
      <c r="I61" s="2">
        <f>(1.23*A61^2+2)*130*21</f>
        <v>12913227.6</v>
      </c>
      <c r="J61">
        <f>2^21*(1.3/8)*2*129+2*2*2^21*(0.3/8)*130</f>
        <v>128817561.60000001</v>
      </c>
    </row>
    <row r="62" spans="1:10">
      <c r="A62">
        <v>63</v>
      </c>
      <c r="B62">
        <f>A62^2</f>
        <v>3969</v>
      </c>
      <c r="C62" s="2">
        <f>A62^2*130*LOG((2^21)/A62,2)</f>
        <v>7751272.8778717471</v>
      </c>
      <c r="D62">
        <f>2*2^21*A62*(1.3/8)*129</f>
        <v>5539155148.8000002</v>
      </c>
      <c r="E62" s="2">
        <f>A62^2*(128+2*A62^2)*21</f>
        <v>672293034</v>
      </c>
      <c r="F62">
        <f>2*2^21*(1.3/8)*(128+B62)</f>
        <v>2792410316.8000002</v>
      </c>
      <c r="G62" s="2">
        <f>1.5*A62^2*130*LOG(2^22/A62^2,2)</f>
        <v>7774718.6336152451</v>
      </c>
      <c r="H62">
        <f>3*2^21*(1.3/8)*2*129</f>
        <v>263769292.80000001</v>
      </c>
      <c r="I62" s="2">
        <f>(1.23*A62^2+2)*130*21</f>
        <v>13332965.1</v>
      </c>
      <c r="J62">
        <f>2^21*(1.3/8)*2*129+2*2*2^21*(0.3/8)*130</f>
        <v>128817561.60000001</v>
      </c>
    </row>
    <row r="63" spans="1:10">
      <c r="A63">
        <v>64</v>
      </c>
      <c r="B63">
        <f>A63^2</f>
        <v>4096</v>
      </c>
      <c r="C63" s="2">
        <f>A63^2*130*LOG((2^21)/A63,2)</f>
        <v>7987200</v>
      </c>
      <c r="D63">
        <f>2*2^21*A63*(1.3/8)*129</f>
        <v>5627078246.4000006</v>
      </c>
      <c r="E63" s="2">
        <f>A63^2*(128+2*A63^2)*21</f>
        <v>715653120</v>
      </c>
      <c r="F63">
        <f>2*2^21*(1.3/8)*(128+B63)</f>
        <v>2878970265.5999999</v>
      </c>
      <c r="G63" s="2">
        <f>1.5*A63^2*130*LOG(2^22/A63^2,2)</f>
        <v>7987200</v>
      </c>
      <c r="H63">
        <f>3*2^21*(1.3/8)*2*129</f>
        <v>263769292.80000001</v>
      </c>
      <c r="I63" s="2">
        <f>(1.23*A63^2+2)*130*21</f>
        <v>13759418.4</v>
      </c>
      <c r="J63">
        <f>2^21*(1.3/8)*2*129+2*2*2^21*(0.3/8)*130</f>
        <v>128817561.60000001</v>
      </c>
    </row>
    <row r="64" spans="1:10">
      <c r="A64">
        <v>65</v>
      </c>
      <c r="B64">
        <f>A64^2</f>
        <v>4225</v>
      </c>
      <c r="C64" s="2">
        <f>A64^2*130*LOG((2^21)/A64,2)</f>
        <v>8226464.4786941214</v>
      </c>
      <c r="D64">
        <f>2*2^21*A64*(1.3/8)*129</f>
        <v>5715001344</v>
      </c>
      <c r="E64" s="2">
        <f>A64^2*(128+2*A64^2)*21</f>
        <v>761083050</v>
      </c>
      <c r="F64">
        <f>2*2^21*(1.3/8)*(128+B64)</f>
        <v>2966893363.2000003</v>
      </c>
      <c r="G64" s="2">
        <f>1.5*A64^2*130*LOG(2^22/A64^2,2)</f>
        <v>8201893.4360823641</v>
      </c>
      <c r="H64">
        <f>3*2^21*(1.3/8)*2*129</f>
        <v>263769292.80000001</v>
      </c>
      <c r="I64" s="2">
        <f>(1.23*A64^2+2)*130*21</f>
        <v>14192587.5</v>
      </c>
      <c r="J64">
        <f>2^21*(1.3/8)*2*129+2*2*2^21*(0.3/8)*130</f>
        <v>128817561.60000001</v>
      </c>
    </row>
    <row r="65" spans="1:10">
      <c r="A65">
        <v>66</v>
      </c>
      <c r="B65">
        <f>A65^2</f>
        <v>4356</v>
      </c>
      <c r="C65" s="2">
        <f>A65^2*130*LOG((2^21)/A65,2)</f>
        <v>8469060.4980896953</v>
      </c>
      <c r="D65">
        <f>2*2^21*A65*(1.3/8)*129</f>
        <v>5802924441.5999994</v>
      </c>
      <c r="E65" s="2">
        <f>A65^2*(128+2*A65^2)*21</f>
        <v>808647840</v>
      </c>
      <c r="F65">
        <f>2*2^21*(1.3/8)*(128+B65)</f>
        <v>3056179609.5999999</v>
      </c>
      <c r="G65" s="2">
        <f>1.5*A65^2*130*LOG(2^22/A65^2,2)</f>
        <v>8418781.4942690842</v>
      </c>
      <c r="H65">
        <f>3*2^21*(1.3/8)*2*129</f>
        <v>263769292.80000001</v>
      </c>
      <c r="I65" s="2">
        <f>(1.23*A65^2+2)*130*21</f>
        <v>14632472.4</v>
      </c>
      <c r="J65">
        <f>2^21*(1.3/8)*2*129+2*2*2^21*(0.3/8)*130</f>
        <v>128817561.60000001</v>
      </c>
    </row>
    <row r="66" spans="1:10">
      <c r="A66">
        <v>67</v>
      </c>
      <c r="B66">
        <f>A66^2</f>
        <v>4489</v>
      </c>
      <c r="C66" s="2">
        <f>A66^2*130*LOG((2^21)/A66,2)</f>
        <v>8714982.3311245572</v>
      </c>
      <c r="D66">
        <f>2*2^21*A66*(1.3/8)*129</f>
        <v>5890847539.2000008</v>
      </c>
      <c r="E66" s="2">
        <f>A66^2*(128+2*A66^2)*21</f>
        <v>858413514</v>
      </c>
      <c r="F66">
        <f>2*2^21*(1.3/8)*(128+B66)</f>
        <v>3146829004.8000002</v>
      </c>
      <c r="G66" s="2">
        <f>1.5*A66^2*130*LOG(2^22/A66^2,2)</f>
        <v>8637846.9933736734</v>
      </c>
      <c r="H66">
        <f>3*2^21*(1.3/8)*2*129</f>
        <v>263769292.80000001</v>
      </c>
      <c r="I66" s="2">
        <f>(1.23*A66^2+2)*130*21</f>
        <v>15079073.1</v>
      </c>
      <c r="J66">
        <f>2^21*(1.3/8)*2*129+2*2*2^21*(0.3/8)*130</f>
        <v>128817561.60000001</v>
      </c>
    </row>
    <row r="67" spans="1:10">
      <c r="A67">
        <v>68</v>
      </c>
      <c r="B67">
        <f>A67^2</f>
        <v>4624</v>
      </c>
      <c r="C67" s="2">
        <f>A67^2*130*LOG((2^21)/A67,2)</f>
        <v>8964224.336867597</v>
      </c>
      <c r="D67">
        <f>2*2^21*A67*(1.3/8)*129</f>
        <v>5978770636.8000002</v>
      </c>
      <c r="E67" s="2">
        <f>A67^2*(128+2*A67^2)*21</f>
        <v>910447104</v>
      </c>
      <c r="F67">
        <f>2*2^21*(1.3/8)*(128+B67)</f>
        <v>3238841548.8000002</v>
      </c>
      <c r="G67" s="2">
        <f>1.5*A67^2*130*LOG(2^22/A67^2,2)</f>
        <v>8859073.010602789</v>
      </c>
      <c r="H67">
        <f>3*2^21*(1.3/8)*2*129</f>
        <v>263769292.80000001</v>
      </c>
      <c r="I67" s="2">
        <f>(1.23*A67^2+2)*130*21</f>
        <v>15532389.6</v>
      </c>
      <c r="J67">
        <f>2^21*(1.3/8)*2*129+2*2*2^21*(0.3/8)*130</f>
        <v>128817561.60000001</v>
      </c>
    </row>
    <row r="68" spans="1:10">
      <c r="A68">
        <v>69</v>
      </c>
      <c r="B68">
        <f>A68^2</f>
        <v>4761</v>
      </c>
      <c r="C68" s="2">
        <f>A68^2*130*LOG((2^21)/A68,2)</f>
        <v>9216780.9579662886</v>
      </c>
      <c r="D68">
        <f>2*2^21*A68*(1.3/8)*129</f>
        <v>6066693734.4000006</v>
      </c>
      <c r="E68" s="2">
        <f>A68^2*(128+2*A68^2)*21</f>
        <v>964816650</v>
      </c>
      <c r="F68">
        <f>2*2^21*(1.3/8)*(128+B68)</f>
        <v>3332217241.5999999</v>
      </c>
      <c r="G68" s="2">
        <f>1.5*A68^2*130*LOG(2^22/A68^2,2)</f>
        <v>9082442.8738988638</v>
      </c>
      <c r="H68">
        <f>3*2^21*(1.3/8)*2*129</f>
        <v>263769292.80000001</v>
      </c>
      <c r="I68" s="2">
        <f>(1.23*A68^2+2)*130*21</f>
        <v>15992421.9</v>
      </c>
      <c r="J68">
        <f>2^21*(1.3/8)*2*129+2*2*2^21*(0.3/8)*130</f>
        <v>128817561.60000001</v>
      </c>
    </row>
    <row r="69" spans="1:10">
      <c r="A69">
        <v>70</v>
      </c>
      <c r="B69">
        <f>A69^2</f>
        <v>4900</v>
      </c>
      <c r="C69" s="2">
        <f>A69^2*130*LOG((2^21)/A69,2)</f>
        <v>9472646.7182060573</v>
      </c>
      <c r="D69">
        <f>2*2^21*A69*(1.3/8)*129</f>
        <v>6154616832</v>
      </c>
      <c r="E69" s="2">
        <f>A69^2*(128+2*A69^2)*21</f>
        <v>1021591200</v>
      </c>
      <c r="F69">
        <f>2*2^21*(1.3/8)*(128+B69)</f>
        <v>3426956083.2000003</v>
      </c>
      <c r="G69" s="2">
        <f>1.5*A69^2*130*LOG(2^22/A69^2,2)</f>
        <v>9307940.1546181701</v>
      </c>
      <c r="H69">
        <f>3*2^21*(1.3/8)*2*129</f>
        <v>263769292.80000001</v>
      </c>
      <c r="I69" s="2">
        <f>(1.23*A69^2+2)*130*21</f>
        <v>16459170</v>
      </c>
      <c r="J69">
        <f>2^21*(1.3/8)*2*129+2*2*2^21*(0.3/8)*130</f>
        <v>128817561.60000001</v>
      </c>
    </row>
    <row r="70" spans="1:10">
      <c r="A70">
        <v>71</v>
      </c>
      <c r="B70">
        <f>A70^2</f>
        <v>5041</v>
      </c>
      <c r="C70" s="2">
        <f>A70^2*130*LOG((2^21)/A70,2)</f>
        <v>9731816.2201749962</v>
      </c>
      <c r="D70">
        <f>2*2^21*A70*(1.3/8)*129</f>
        <v>6242539929.5999994</v>
      </c>
      <c r="E70" s="2">
        <f>A70^2*(128+2*A70^2)*21</f>
        <v>1080840810</v>
      </c>
      <c r="F70">
        <f>2*2^21*(1.3/8)*(128+B70)</f>
        <v>3523058073.5999999</v>
      </c>
      <c r="G70" s="2">
        <f>1.5*A70^2*130*LOG(2^22/A70^2,2)</f>
        <v>9535548.6605249904</v>
      </c>
      <c r="H70">
        <f>3*2^21*(1.3/8)*2*129</f>
        <v>263769292.80000001</v>
      </c>
      <c r="I70" s="2">
        <f>(1.23*A70^2+2)*130*21</f>
        <v>16932633.900000002</v>
      </c>
      <c r="J70">
        <f>2^21*(1.3/8)*2*129+2*2*2^21*(0.3/8)*130</f>
        <v>128817561.60000001</v>
      </c>
    </row>
    <row r="71" spans="1:10">
      <c r="A71">
        <v>72</v>
      </c>
      <c r="B71">
        <f>A71^2</f>
        <v>5184</v>
      </c>
      <c r="C71" s="2">
        <f>A71^2*130*LOG((2^21)/A71,2)</f>
        <v>9994284.1430279966</v>
      </c>
      <c r="D71">
        <f>2*2^21*A71*(1.3/8)*129</f>
        <v>6330463027.2000008</v>
      </c>
      <c r="E71" s="2">
        <f>A71^2*(128+2*A71^2)*21</f>
        <v>1142636544</v>
      </c>
      <c r="F71">
        <f>2*2^21*(1.3/8)*(128+B71)</f>
        <v>3620523212.8000002</v>
      </c>
      <c r="G71" s="2">
        <f>1.5*A71^2*130*LOG(2^22/A71^2,2)</f>
        <v>9765252.4290839918</v>
      </c>
      <c r="H71">
        <f>3*2^21*(1.3/8)*2*129</f>
        <v>263769292.80000001</v>
      </c>
      <c r="I71" s="2">
        <f>(1.23*A71^2+2)*130*21</f>
        <v>17412813.599999998</v>
      </c>
      <c r="J71">
        <f>2^21*(1.3/8)*2*129+2*2*2^21*(0.3/8)*130</f>
        <v>128817561.60000001</v>
      </c>
    </row>
    <row r="72" spans="1:10">
      <c r="A72">
        <v>73</v>
      </c>
      <c r="B72">
        <f>A72^2</f>
        <v>5329</v>
      </c>
      <c r="C72" s="2">
        <f>A72^2*130*LOG((2^21)/A72,2)</f>
        <v>10260045.240344692</v>
      </c>
      <c r="D72">
        <f>2*2^21*A72*(1.3/8)*129</f>
        <v>6418386124.8000002</v>
      </c>
      <c r="E72" s="2">
        <f>A72^2*(128+2*A72^2)*21</f>
        <v>1207050474</v>
      </c>
      <c r="F72">
        <f>2*2^21*(1.3/8)*(128+B72)</f>
        <v>3719351500.8000002</v>
      </c>
      <c r="G72" s="2">
        <f>1.5*A72^2*130*LOG(2^22/A72^2,2)</f>
        <v>9997035.7210340705</v>
      </c>
      <c r="H72">
        <f>3*2^21*(1.3/8)*2*129</f>
        <v>263769292.80000001</v>
      </c>
      <c r="I72" s="2">
        <f>(1.23*A72^2+2)*130*21</f>
        <v>17899709.099999998</v>
      </c>
      <c r="J72">
        <f>2^21*(1.3/8)*2*129+2*2*2^21*(0.3/8)*130</f>
        <v>128817561.60000001</v>
      </c>
    </row>
    <row r="73" spans="1:10">
      <c r="A73">
        <v>74</v>
      </c>
      <c r="B73">
        <f>A73^2</f>
        <v>5476</v>
      </c>
      <c r="C73" s="2">
        <f>A73^2*130*LOG((2^21)/A73,2)</f>
        <v>10529094.338076064</v>
      </c>
      <c r="D73">
        <f>2*2^21*A73*(1.3/8)*129</f>
        <v>6506309222.4000006</v>
      </c>
      <c r="E73" s="2">
        <f>A73^2*(128+2*A73^2)*21</f>
        <v>1274155680</v>
      </c>
      <c r="F73">
        <f>2*2^21*(1.3/8)*(128+B73)</f>
        <v>3819542937.5999999</v>
      </c>
      <c r="G73" s="2">
        <f>1.5*A73^2*130*LOG(2^22/A73^2,2)</f>
        <v>10230883.014228191</v>
      </c>
      <c r="H73">
        <f>3*2^21*(1.3/8)*2*129</f>
        <v>263769292.80000001</v>
      </c>
      <c r="I73" s="2">
        <f>(1.23*A73^2+2)*130*21</f>
        <v>18393320.399999999</v>
      </c>
      <c r="J73">
        <f>2^21*(1.3/8)*2*129+2*2*2^21*(0.3/8)*130</f>
        <v>128817561.60000001</v>
      </c>
    </row>
    <row r="74" spans="1:10">
      <c r="A74">
        <v>75</v>
      </c>
      <c r="B74">
        <f>A74^2</f>
        <v>5625</v>
      </c>
      <c r="C74" s="2">
        <f>A74^2*130*LOG((2^21)/A74,2)</f>
        <v>10801426.332574887</v>
      </c>
      <c r="D74">
        <f>2*2^21*A74*(1.3/8)*129</f>
        <v>6594232320</v>
      </c>
      <c r="E74" s="2">
        <f>A74^2*(128+2*A74^2)*21</f>
        <v>1344026250</v>
      </c>
      <c r="F74">
        <f>2*2^21*(1.3/8)*(128+B74)</f>
        <v>3921097523.2000003</v>
      </c>
      <c r="G74" s="2">
        <f>1.5*A74^2*130*LOG(2^22/A74^2,2)</f>
        <v>10466778.997724662</v>
      </c>
      <c r="H74">
        <f>3*2^21*(1.3/8)*2*129</f>
        <v>263769292.80000001</v>
      </c>
      <c r="I74" s="2">
        <f>(1.23*A74^2+2)*130*21</f>
        <v>18893647.5</v>
      </c>
      <c r="J74">
        <f>2^21*(1.3/8)*2*129+2*2*2^21*(0.3/8)*130</f>
        <v>128817561.60000001</v>
      </c>
    </row>
    <row r="75" spans="1:10">
      <c r="A75">
        <v>76</v>
      </c>
      <c r="B75">
        <f>A75^2</f>
        <v>5776</v>
      </c>
      <c r="C75" s="2">
        <f>A75^2*130*LOG((2^21)/A75,2)</f>
        <v>11077036.188705482</v>
      </c>
      <c r="D75">
        <f>2*2^21*A75*(1.3/8)*129</f>
        <v>6682155417.5999994</v>
      </c>
      <c r="E75" s="2">
        <f>A75^2*(128+2*A75^2)*21</f>
        <v>1416737280</v>
      </c>
      <c r="F75">
        <f>2*2^21*(1.3/8)*(128+B75)</f>
        <v>4024015257.5999999</v>
      </c>
      <c r="G75" s="2">
        <f>1.5*A75^2*130*LOG(2^22/A75^2,2)</f>
        <v>10704708.566116443</v>
      </c>
      <c r="H75">
        <f>3*2^21*(1.3/8)*2*129</f>
        <v>263769292.80000001</v>
      </c>
      <c r="I75" s="2">
        <f>(1.23*A75^2+2)*130*21</f>
        <v>19400690.399999999</v>
      </c>
      <c r="J75">
        <f>2^21*(1.3/8)*2*129+2*2*2^21*(0.3/8)*130</f>
        <v>128817561.60000001</v>
      </c>
    </row>
    <row r="76" spans="1:10">
      <c r="A76">
        <v>77</v>
      </c>
      <c r="B76">
        <f>A76^2</f>
        <v>5929</v>
      </c>
      <c r="C76" s="2">
        <f>A76^2*130*LOG((2^21)/A76,2)</f>
        <v>11355918.938028591</v>
      </c>
      <c r="D76">
        <f>2*2^21*A76*(1.3/8)*129</f>
        <v>6770078515.2000008</v>
      </c>
      <c r="E76" s="2">
        <f>A76^2*(128+2*A76^2)*21</f>
        <v>1492364874</v>
      </c>
      <c r="F76">
        <f>2*2^21*(1.3/8)*(128+B76)</f>
        <v>4128296140.8000002</v>
      </c>
      <c r="G76" s="2">
        <f>1.5*A76^2*130*LOG(2^22/A76^2,2)</f>
        <v>10944656.81408577</v>
      </c>
      <c r="H76">
        <f>3*2^21*(1.3/8)*2*129</f>
        <v>263769292.80000001</v>
      </c>
      <c r="I76" s="2">
        <f>(1.23*A76^2+2)*130*21</f>
        <v>19914449.099999998</v>
      </c>
      <c r="J76">
        <f>2^21*(1.3/8)*2*129+2*2*2^21*(0.3/8)*130</f>
        <v>128817561.60000001</v>
      </c>
    </row>
    <row r="77" spans="1:10">
      <c r="A77">
        <v>78</v>
      </c>
      <c r="B77">
        <f>A77^2</f>
        <v>6084</v>
      </c>
      <c r="C77" s="2">
        <f>A77^2*130*LOG((2^21)/A77,2)</f>
        <v>11638069.677057471</v>
      </c>
      <c r="D77">
        <f>2*2^21*A77*(1.3/8)*129</f>
        <v>6858001612.8000002</v>
      </c>
      <c r="E77" s="2">
        <f>A77^2*(128+2*A77^2)*21</f>
        <v>1570986144</v>
      </c>
      <c r="F77">
        <f>2*2^21*(1.3/8)*(128+B77)</f>
        <v>4233940172.8000002</v>
      </c>
      <c r="G77" s="2">
        <f>1.5*A77^2*130*LOG(2^22/A77^2,2)</f>
        <v>11186609.031172413</v>
      </c>
      <c r="H77">
        <f>3*2^21*(1.3/8)*2*129</f>
        <v>263769292.80000001</v>
      </c>
      <c r="I77" s="2">
        <f>(1.23*A77^2+2)*130*21</f>
        <v>20434923.599999998</v>
      </c>
      <c r="J77">
        <f>2^21*(1.3/8)*2*129+2*2*2^21*(0.3/8)*130</f>
        <v>128817561.60000001</v>
      </c>
    </row>
    <row r="78" spans="1:10">
      <c r="A78">
        <v>79</v>
      </c>
      <c r="B78">
        <f>A78^2</f>
        <v>6241</v>
      </c>
      <c r="C78" s="2">
        <f>A78^2*130*LOG((2^21)/A78,2)</f>
        <v>11923483.565581471</v>
      </c>
      <c r="D78">
        <f>2*2^21*A78*(1.3/8)*129</f>
        <v>6945924710.4000006</v>
      </c>
      <c r="E78" s="2">
        <f>A78^2*(128+2*A78^2)*21</f>
        <v>1652679210</v>
      </c>
      <c r="F78">
        <f>2*2^21*(1.3/8)*(128+B78)</f>
        <v>4340947353.6000004</v>
      </c>
      <c r="G78" s="2">
        <f>1.5*A78^2*130*LOG(2^22/A78^2,2)</f>
        <v>11430550.696744412</v>
      </c>
      <c r="H78">
        <f>3*2^21*(1.3/8)*2*129</f>
        <v>263769292.80000001</v>
      </c>
      <c r="I78" s="2">
        <f>(1.23*A78^2+2)*130*21</f>
        <v>20962113.900000002</v>
      </c>
      <c r="J78">
        <f>2^21*(1.3/8)*2*129+2*2*2^21*(0.3/8)*130</f>
        <v>128817561.60000001</v>
      </c>
    </row>
    <row r="79" spans="1:10">
      <c r="A79">
        <v>80</v>
      </c>
      <c r="B79">
        <f>A79^2</f>
        <v>6400</v>
      </c>
      <c r="C79" s="2">
        <f>A79^2*130*LOG((2^21)/A79,2)</f>
        <v>12212155.825053714</v>
      </c>
      <c r="D79">
        <f>2*2^21*A79*(1.3/8)*129</f>
        <v>7033847808</v>
      </c>
      <c r="E79" s="2">
        <f>A79^2*(128+2*A79^2)*21</f>
        <v>1737523200</v>
      </c>
      <c r="F79">
        <f>2*2^21*(1.3/8)*(128+B79)</f>
        <v>4449317683.1999998</v>
      </c>
      <c r="G79" s="2">
        <f>1.5*A79^2*130*LOG(2^22/A79^2,2)</f>
        <v>11676467.475161145</v>
      </c>
      <c r="H79">
        <f>3*2^21*(1.3/8)*2*129</f>
        <v>263769292.80000001</v>
      </c>
      <c r="I79" s="2">
        <f>(1.23*A79^2+2)*130*21</f>
        <v>21496020</v>
      </c>
      <c r="J79">
        <f>2^21*(1.3/8)*2*129+2*2*2^21*(0.3/8)*130</f>
        <v>128817561.60000001</v>
      </c>
    </row>
    <row r="80" spans="1:10">
      <c r="A80">
        <v>81</v>
      </c>
      <c r="B80">
        <f>A80^2</f>
        <v>6561</v>
      </c>
      <c r="C80" s="2">
        <f>A80^2*130*LOG((2^21)/A80,2)</f>
        <v>12504081.737039618</v>
      </c>
      <c r="D80">
        <f>2*2^21*A80*(1.3/8)*129</f>
        <v>7121770905.5999994</v>
      </c>
      <c r="E80" s="2">
        <f>A80^2*(128+2*A80^2)*21</f>
        <v>1825598250</v>
      </c>
      <c r="F80">
        <f>2*2^21*(1.3/8)*(128+B80)</f>
        <v>4559051161.6000004</v>
      </c>
      <c r="G80" s="2">
        <f>1.5*A80^2*130*LOG(2^22/A80^2,2)</f>
        <v>11924345.211118853</v>
      </c>
      <c r="H80">
        <f>3*2^21*(1.3/8)*2*129</f>
        <v>263769292.80000001</v>
      </c>
      <c r="I80" s="2">
        <f>(1.23*A80^2+2)*130*21</f>
        <v>22036641.899999999</v>
      </c>
      <c r="J80">
        <f>2^21*(1.3/8)*2*129+2*2*2^21*(0.3/8)*130</f>
        <v>128817561.60000001</v>
      </c>
    </row>
    <row r="81" spans="1:10">
      <c r="A81">
        <v>82</v>
      </c>
      <c r="B81">
        <f>A81^2</f>
        <v>6724</v>
      </c>
      <c r="C81" s="2">
        <f>A81^2*130*LOG((2^21)/A81,2)</f>
        <v>12799256.641723242</v>
      </c>
      <c r="D81">
        <f>2*2^21*A81*(1.3/8)*129</f>
        <v>7209694003.2000008</v>
      </c>
      <c r="E81" s="2">
        <f>A81^2*(128+2*A81^2)*21</f>
        <v>1916985504</v>
      </c>
      <c r="F81">
        <f>2*2^21*(1.3/8)*(128+B81)</f>
        <v>4670147788.8000002</v>
      </c>
      <c r="G81" s="2">
        <f>1.5*A81^2*130*LOG(2^22/A81^2,2)</f>
        <v>12174169.925169721</v>
      </c>
      <c r="H81">
        <f>3*2^21*(1.3/8)*2*129</f>
        <v>263769292.80000001</v>
      </c>
      <c r="I81" s="2">
        <f>(1.23*A81^2+2)*130*21</f>
        <v>22583979.600000001</v>
      </c>
      <c r="J81">
        <f>2^21*(1.3/8)*2*129+2*2*2^21*(0.3/8)*130</f>
        <v>128817561.60000001</v>
      </c>
    </row>
    <row r="82" spans="1:10">
      <c r="A82">
        <v>83</v>
      </c>
      <c r="B82">
        <f>A82^2</f>
        <v>6889</v>
      </c>
      <c r="C82" s="2">
        <f>A82^2*130*LOG((2^21)/A82,2)</f>
        <v>13097675.936468635</v>
      </c>
      <c r="D82">
        <f>2*2^21*A82*(1.3/8)*129</f>
        <v>7297617100.8000002</v>
      </c>
      <c r="E82" s="2">
        <f>A82^2*(128+2*A82^2)*21</f>
        <v>2011767114</v>
      </c>
      <c r="F82">
        <f>2*2^21*(1.3/8)*(128+B82)</f>
        <v>4782607564.8000002</v>
      </c>
      <c r="G82" s="2">
        <f>1.5*A82^2*130*LOG(2^22/A82^2,2)</f>
        <v>12425927.809405902</v>
      </c>
      <c r="H82">
        <f>3*2^21*(1.3/8)*2*129</f>
        <v>263769292.80000001</v>
      </c>
      <c r="I82" s="2">
        <f>(1.23*A82^2+2)*130*21</f>
        <v>23138033.099999998</v>
      </c>
      <c r="J82">
        <f>2^21*(1.3/8)*2*129+2*2*2^21*(0.3/8)*130</f>
        <v>128817561.60000001</v>
      </c>
    </row>
    <row r="83" spans="1:10">
      <c r="A83">
        <v>84</v>
      </c>
      <c r="B83">
        <f>A83^2</f>
        <v>7056</v>
      </c>
      <c r="C83" s="2">
        <f>A83^2*130*LOG((2^21)/A83,2)</f>
        <v>13399335.0744335</v>
      </c>
      <c r="D83">
        <f>2*2^21*A83*(1.3/8)*129</f>
        <v>7385540198.4000006</v>
      </c>
      <c r="E83" s="2">
        <f>A83^2*(128+2*A83^2)*21</f>
        <v>2110026240</v>
      </c>
      <c r="F83">
        <f>2*2^21*(1.3/8)*(128+B83)</f>
        <v>4896430489.6000004</v>
      </c>
      <c r="G83" s="2">
        <f>1.5*A83^2*130*LOG(2^22/A83^2,2)</f>
        <v>12679605.223300494</v>
      </c>
      <c r="H83">
        <f>3*2^21*(1.3/8)*2*129</f>
        <v>263769292.80000001</v>
      </c>
      <c r="I83" s="2">
        <f>(1.23*A83^2+2)*130*21</f>
        <v>23698802.399999999</v>
      </c>
      <c r="J83">
        <f>2^21*(1.3/8)*2*129+2*2*2^21*(0.3/8)*130</f>
        <v>128817561.60000001</v>
      </c>
    </row>
    <row r="84" spans="1:10">
      <c r="A84">
        <v>85</v>
      </c>
      <c r="B84">
        <f>A84^2</f>
        <v>7225</v>
      </c>
      <c r="C84" s="2">
        <f>A84^2*130*LOG((2^21)/A84,2)</f>
        <v>13704229.563232664</v>
      </c>
      <c r="D84">
        <f>2*2^21*A84*(1.3/8)*129</f>
        <v>7473463296</v>
      </c>
      <c r="E84" s="2">
        <f>A84^2*(128+2*A84^2)*21</f>
        <v>2211847050</v>
      </c>
      <c r="F84">
        <f>2*2^21*(1.3/8)*(128+B84)</f>
        <v>5011616563.1999998</v>
      </c>
      <c r="G84" s="2">
        <f>1.5*A84^2*130*LOG(2^22/A84^2,2)</f>
        <v>12935188.68969799</v>
      </c>
      <c r="H84">
        <f>3*2^21*(1.3/8)*2*129</f>
        <v>263769292.80000001</v>
      </c>
      <c r="I84" s="2">
        <f>(1.23*A84^2+2)*130*21</f>
        <v>24266287.5</v>
      </c>
      <c r="J84">
        <f>2^21*(1.3/8)*2*129+2*2*2^21*(0.3/8)*130</f>
        <v>128817561.60000001</v>
      </c>
    </row>
    <row r="85" spans="1:10">
      <c r="A85">
        <v>86</v>
      </c>
      <c r="B85">
        <f>A85^2</f>
        <v>7396</v>
      </c>
      <c r="C85" s="2">
        <f>A85^2*130*LOG((2^21)/A85,2)</f>
        <v>14012354.963649029</v>
      </c>
      <c r="D85">
        <f>2*2^21*A85*(1.3/8)*129</f>
        <v>7561386393.5999994</v>
      </c>
      <c r="E85" s="2">
        <f>A85^2*(128+2*A85^2)*21</f>
        <v>2317314720</v>
      </c>
      <c r="F85">
        <f>2*2^21*(1.3/8)*(128+B85)</f>
        <v>5128165785.6000004</v>
      </c>
      <c r="G85" s="2">
        <f>1.5*A85^2*130*LOG(2^22/A85^2,2)</f>
        <v>13192664.890947081</v>
      </c>
      <c r="H85">
        <f>3*2^21*(1.3/8)*2*129</f>
        <v>263769292.80000001</v>
      </c>
      <c r="I85" s="2">
        <f>(1.23*A85^2+2)*130*21</f>
        <v>24840488.399999999</v>
      </c>
      <c r="J85">
        <f>2^21*(1.3/8)*2*129+2*2*2^21*(0.3/8)*130</f>
        <v>128817561.60000001</v>
      </c>
    </row>
    <row r="86" spans="1:10">
      <c r="A86">
        <v>87</v>
      </c>
      <c r="B86">
        <f>A86^2</f>
        <v>7569</v>
      </c>
      <c r="C86" s="2">
        <f>A86^2*130*LOG((2^21)/A86,2)</f>
        <v>14323706.888389729</v>
      </c>
      <c r="D86">
        <f>2*2^21*A86*(1.3/8)*129</f>
        <v>7649309491.2000008</v>
      </c>
      <c r="E86" s="2">
        <f>A86^2*(128+2*A86^2)*21</f>
        <v>2426515434</v>
      </c>
      <c r="F86">
        <f>2*2^21*(1.3/8)*(128+B86)</f>
        <v>5246078156.8000002</v>
      </c>
      <c r="G86" s="2">
        <f>1.5*A86^2*130*LOG(2^22/A86^2,2)</f>
        <v>13452020.665169181</v>
      </c>
      <c r="H86">
        <f>3*2^21*(1.3/8)*2*129</f>
        <v>263769292.80000001</v>
      </c>
      <c r="I86" s="2">
        <f>(1.23*A86^2+2)*130*21</f>
        <v>25421405.099999998</v>
      </c>
      <c r="J86">
        <f>2^21*(1.3/8)*2*129+2*2*2^21*(0.3/8)*130</f>
        <v>128817561.60000001</v>
      </c>
    </row>
    <row r="87" spans="1:10">
      <c r="A87">
        <v>88</v>
      </c>
      <c r="B87">
        <f>A87^2</f>
        <v>7744</v>
      </c>
      <c r="C87" s="2">
        <f>A87^2*130*LOG((2^21)/A87,2)</f>
        <v>14638281.000885461</v>
      </c>
      <c r="D87">
        <f>2*2^21*A87*(1.3/8)*129</f>
        <v>7737232588.8000002</v>
      </c>
      <c r="E87" s="2">
        <f>A87^2*(128+2*A87^2)*21</f>
        <v>2539536384</v>
      </c>
      <c r="F87">
        <f>2*2^21*(1.3/8)*(128+B87)</f>
        <v>5365353676.8000002</v>
      </c>
      <c r="G87" s="2">
        <f>1.5*A87^2*130*LOG(2^22/A87^2,2)</f>
        <v>13713243.00265638</v>
      </c>
      <c r="H87">
        <f>3*2^21*(1.3/8)*2*129</f>
        <v>263769292.80000001</v>
      </c>
      <c r="I87" s="2">
        <f>(1.23*A87^2+2)*130*21</f>
        <v>26009037.599999998</v>
      </c>
      <c r="J87">
        <f>2^21*(1.3/8)*2*129+2*2*2^21*(0.3/8)*130</f>
        <v>128817561.60000001</v>
      </c>
    </row>
    <row r="88" spans="1:10">
      <c r="A88">
        <v>89</v>
      </c>
      <c r="B88">
        <f>A88^2</f>
        <v>7921</v>
      </c>
      <c r="C88" s="2">
        <f>A88^2*130*LOG((2^21)/A88,2)</f>
        <v>14956073.014130972</v>
      </c>
      <c r="D88">
        <f>2*2^21*A88*(1.3/8)*129</f>
        <v>7825155686.4000006</v>
      </c>
      <c r="E88" s="2">
        <f>A88^2*(128+2*A88^2)*21</f>
        <v>2656465770</v>
      </c>
      <c r="F88">
        <f>2*2^21*(1.3/8)*(128+B88)</f>
        <v>5485992345.6000004</v>
      </c>
      <c r="G88" s="2">
        <f>1.5*A88^2*130*LOG(2^22/A88^2,2)</f>
        <v>13976319.042392913</v>
      </c>
      <c r="H88">
        <f>3*2^21*(1.3/8)*2*129</f>
        <v>263769292.80000001</v>
      </c>
      <c r="I88" s="2">
        <f>(1.23*A88^2+2)*130*21</f>
        <v>26603385.899999999</v>
      </c>
      <c r="J88">
        <f>2^21*(1.3/8)*2*129+2*2*2^21*(0.3/8)*130</f>
        <v>128817561.60000001</v>
      </c>
    </row>
    <row r="89" spans="1:10">
      <c r="A89">
        <v>90</v>
      </c>
      <c r="B89">
        <f>A89^2</f>
        <v>8100</v>
      </c>
      <c r="C89" s="2">
        <f>A89^2*130*LOG((2^21)/A89,2)</f>
        <v>15277078.689564854</v>
      </c>
      <c r="D89">
        <f>2*2^21*A89*(1.3/8)*129</f>
        <v>7913078784</v>
      </c>
      <c r="E89" s="2">
        <f>A89^2*(128+2*A89^2)*21</f>
        <v>2777392800</v>
      </c>
      <c r="F89">
        <f>2*2^21*(1.3/8)*(128+B89)</f>
        <v>5607994163.1999998</v>
      </c>
      <c r="G89" s="2">
        <f>1.5*A89^2*130*LOG(2^22/A89^2,2)</f>
        <v>14241236.068694558</v>
      </c>
      <c r="H89">
        <f>3*2^21*(1.3/8)*2*129</f>
        <v>263769292.80000001</v>
      </c>
      <c r="I89" s="2">
        <f>(1.23*A89^2+2)*130*21</f>
        <v>27204450</v>
      </c>
      <c r="J89">
        <f>2^21*(1.3/8)*2*129+2*2*2^21*(0.3/8)*130</f>
        <v>128817561.60000001</v>
      </c>
    </row>
    <row r="90" spans="1:10">
      <c r="A90">
        <v>91</v>
      </c>
      <c r="B90">
        <f>A90^2</f>
        <v>8281</v>
      </c>
      <c r="C90" s="2">
        <f>A90^2*130*LOG((2^21)/A90,2)</f>
        <v>15601293.835986899</v>
      </c>
      <c r="D90">
        <f>2*2^21*A90*(1.3/8)*129</f>
        <v>8001001881.5999994</v>
      </c>
      <c r="E90" s="2">
        <f>A90^2*(128+2*A90^2)*21</f>
        <v>2902407690</v>
      </c>
      <c r="F90">
        <f>2*2^21*(1.3/8)*(128+B90)</f>
        <v>5731359129.6000004</v>
      </c>
      <c r="G90" s="2">
        <f>1.5*A90^2*130*LOG(2^22/A90^2,2)</f>
        <v>14507981.507960692</v>
      </c>
      <c r="H90">
        <f>3*2^21*(1.3/8)*2*129</f>
        <v>263769292.80000001</v>
      </c>
      <c r="I90" s="2">
        <f>(1.23*A90^2+2)*130*21</f>
        <v>27812229.899999999</v>
      </c>
      <c r="J90">
        <f>2^21*(1.3/8)*2*129+2*2*2^21*(0.3/8)*130</f>
        <v>128817561.60000001</v>
      </c>
    </row>
    <row r="91" spans="1:10">
      <c r="A91">
        <v>92</v>
      </c>
      <c r="B91">
        <f>A91^2</f>
        <v>8464</v>
      </c>
      <c r="C91" s="2">
        <f>A91^2*130*LOG((2^21)/A91,2)</f>
        <v>15928714.308511348</v>
      </c>
      <c r="D91">
        <f>2*2^21*A91*(1.3/8)*129</f>
        <v>8088924979.2000008</v>
      </c>
      <c r="E91" s="2">
        <f>A91^2*(128+2*A91^2)*21</f>
        <v>3031601664</v>
      </c>
      <c r="F91">
        <f>2*2^21*(1.3/8)*(128+B91)</f>
        <v>5856087244.8000002</v>
      </c>
      <c r="G91" s="2">
        <f>1.5*A91^2*130*LOG(2^22/A91^2,2)</f>
        <v>14776542.925534042</v>
      </c>
      <c r="H91">
        <f>3*2^21*(1.3/8)*2*129</f>
        <v>263769292.80000001</v>
      </c>
      <c r="I91" s="2">
        <f>(1.23*A91^2+2)*130*21</f>
        <v>28426725.599999998</v>
      </c>
      <c r="J91">
        <f>2^21*(1.3/8)*2*129+2*2*2^21*(0.3/8)*130</f>
        <v>128817561.60000001</v>
      </c>
    </row>
    <row r="92" spans="1:10">
      <c r="A92">
        <v>93</v>
      </c>
      <c r="B92">
        <f>A92^2</f>
        <v>8649</v>
      </c>
      <c r="C92" s="2">
        <f>A92^2*130*LOG((2^21)/A92,2)</f>
        <v>16259336.007554464</v>
      </c>
      <c r="D92">
        <f>2*2^21*A92*(1.3/8)*129</f>
        <v>8176848076.8000002</v>
      </c>
      <c r="E92" s="2">
        <f>A92^2*(128+2*A92^2)*21</f>
        <v>3165066954</v>
      </c>
      <c r="F92">
        <f>2*2^21*(1.3/8)*(128+B92)</f>
        <v>5982178508.8000002</v>
      </c>
      <c r="G92" s="2">
        <f>1.5*A92^2*130*LOG(2^22/A92^2,2)</f>
        <v>15046908.02266339</v>
      </c>
      <c r="H92">
        <f>3*2^21*(1.3/8)*2*129</f>
        <v>263769292.80000001</v>
      </c>
      <c r="I92" s="2">
        <f>(1.23*A92^2+2)*130*21</f>
        <v>29047937.100000001</v>
      </c>
      <c r="J92">
        <f>2^21*(1.3/8)*2*129+2*2*2^21*(0.3/8)*130</f>
        <v>128817561.60000001</v>
      </c>
    </row>
    <row r="93" spans="1:10">
      <c r="A93">
        <v>94</v>
      </c>
      <c r="B93">
        <f>A93^2</f>
        <v>8836</v>
      </c>
      <c r="C93" s="2">
        <f>A93^2*130*LOG((2^21)/A93,2)</f>
        <v>16593154.877854932</v>
      </c>
      <c r="D93">
        <f>2*2^21*A93*(1.3/8)*129</f>
        <v>8264771174.4000006</v>
      </c>
      <c r="E93" s="2">
        <f>A93^2*(128+2*A93^2)*21</f>
        <v>3302896800</v>
      </c>
      <c r="F93">
        <f>2*2^21*(1.3/8)*(128+B93)</f>
        <v>6109632921.6000004</v>
      </c>
      <c r="G93" s="2">
        <f>1.5*A93^2*130*LOG(2^22/A93^2,2)</f>
        <v>15319064.633564796</v>
      </c>
      <c r="H93">
        <f>3*2^21*(1.3/8)*2*129</f>
        <v>263769292.80000001</v>
      </c>
      <c r="I93" s="2">
        <f>(1.23*A93^2+2)*130*21</f>
        <v>29675864.400000002</v>
      </c>
      <c r="J93">
        <f>2^21*(1.3/8)*2*129+2*2*2^21*(0.3/8)*130</f>
        <v>128817561.60000001</v>
      </c>
    </row>
    <row r="94" spans="1:10">
      <c r="A94">
        <v>95</v>
      </c>
      <c r="B94">
        <f>A94^2</f>
        <v>9025</v>
      </c>
      <c r="C94" s="2">
        <f>A94^2*130*LOG((2^21)/A94,2)</f>
        <v>16930166.907525714</v>
      </c>
      <c r="D94">
        <f>2*2^21*A94*(1.3/8)*129</f>
        <v>8352694272</v>
      </c>
      <c r="E94" s="2">
        <f>A94^2*(128+2*A94^2)*21</f>
        <v>3445185450</v>
      </c>
      <c r="F94">
        <f>2*2^21*(1.3/8)*(128+B94)</f>
        <v>6238450483.1999998</v>
      </c>
      <c r="G94" s="2">
        <f>1.5*A94^2*130*LOG(2^22/A94^2,2)</f>
        <v>15593000.722577147</v>
      </c>
      <c r="H94">
        <f>3*2^21*(1.3/8)*2*129</f>
        <v>263769292.80000001</v>
      </c>
      <c r="I94" s="2">
        <f>(1.23*A94^2+2)*130*21</f>
        <v>30310507.5</v>
      </c>
      <c r="J94">
        <f>2^21*(1.3/8)*2*129+2*2*2^21*(0.3/8)*130</f>
        <v>128817561.60000001</v>
      </c>
    </row>
    <row r="95" spans="1:10">
      <c r="A95">
        <v>96</v>
      </c>
      <c r="B95">
        <f>A95^2</f>
        <v>9216</v>
      </c>
      <c r="C95" s="2">
        <f>A95^2*130*LOG((2^21)/A95,2)</f>
        <v>17270368.127135996</v>
      </c>
      <c r="D95">
        <f>2*2^21*A95*(1.3/8)*129</f>
        <v>8440617369.6000004</v>
      </c>
      <c r="E95" s="2">
        <f>A95^2*(128+2*A95^2)*21</f>
        <v>3592028160</v>
      </c>
      <c r="F95">
        <f>2*2^21*(1.3/8)*(128+B95)</f>
        <v>6368631193.6000004</v>
      </c>
      <c r="G95" s="2">
        <f>1.5*A95^2*130*LOG(2^22/A95^2,2)</f>
        <v>15868704.381407993</v>
      </c>
      <c r="H95">
        <f>3*2^21*(1.3/8)*2*129</f>
        <v>263769292.80000001</v>
      </c>
      <c r="I95" s="2">
        <f>(1.23*A95^2+2)*130*21</f>
        <v>30951866.400000002</v>
      </c>
      <c r="J95">
        <f>2^21*(1.3/8)*2*129+2*2*2^21*(0.3/8)*130</f>
        <v>128817561.60000001</v>
      </c>
    </row>
    <row r="96" spans="1:10">
      <c r="A96">
        <v>97</v>
      </c>
      <c r="B96">
        <f>A96^2</f>
        <v>9409</v>
      </c>
      <c r="C96" s="2">
        <f>A96^2*130*LOG((2^21)/A96,2)</f>
        <v>17613754.608821973</v>
      </c>
      <c r="D96">
        <f>2*2^21*A96*(1.3/8)*129</f>
        <v>8528540467.2000008</v>
      </c>
      <c r="E96" s="2">
        <f>A96^2*(128+2*A96^2)*21</f>
        <v>3743521194</v>
      </c>
      <c r="F96">
        <f>2*2^21*(1.3/8)*(128+B96)</f>
        <v>6500175052.8000002</v>
      </c>
      <c r="G96" s="2">
        <f>1.5*A96^2*130*LOG(2^22/A96^2,2)</f>
        <v>16146163.826465912</v>
      </c>
      <c r="H96">
        <f>3*2^21*(1.3/8)*2*129</f>
        <v>263769292.80000001</v>
      </c>
      <c r="I96" s="2">
        <f>(1.23*A96^2+2)*130*21</f>
        <v>31599941.099999998</v>
      </c>
      <c r="J96">
        <f>2^21*(1.3/8)*2*129+2*2*2^21*(0.3/8)*130</f>
        <v>128817561.60000001</v>
      </c>
    </row>
    <row r="97" spans="1:10">
      <c r="A97">
        <v>98</v>
      </c>
      <c r="B97">
        <f>A97^2</f>
        <v>9604</v>
      </c>
      <c r="C97" s="2">
        <f>A97^2*130*LOG((2^21)/A97,2)</f>
        <v>17960322.465425283</v>
      </c>
      <c r="D97">
        <f>2*2^21*A97*(1.3/8)*129</f>
        <v>8616463564.8000011</v>
      </c>
      <c r="E97" s="2">
        <f>A97^2*(128+2*A97^2)*21</f>
        <v>3899761824</v>
      </c>
      <c r="F97">
        <f>2*2^21*(1.3/8)*(128+B97)</f>
        <v>6633082060.8000002</v>
      </c>
      <c r="G97" s="2">
        <f>1.5*A97^2*130*LOG(2^22/A97^2,2)</f>
        <v>16425367.396275844</v>
      </c>
      <c r="H97">
        <f>3*2^21*(1.3/8)*2*129</f>
        <v>263769292.80000001</v>
      </c>
      <c r="I97" s="2">
        <f>(1.23*A97^2+2)*130*21</f>
        <v>32254731.600000001</v>
      </c>
      <c r="J97">
        <f>2^21*(1.3/8)*2*129+2*2*2^21*(0.3/8)*130</f>
        <v>128817561.60000001</v>
      </c>
    </row>
    <row r="98" spans="1:10">
      <c r="A98">
        <v>99</v>
      </c>
      <c r="B98">
        <f>A98^2</f>
        <v>9801</v>
      </c>
      <c r="C98" s="2">
        <f>A98^2*130*LOG((2^21)/A98,2)</f>
        <v>18310067.849657968</v>
      </c>
      <c r="D98">
        <f>2*2^21*A98*(1.3/8)*129</f>
        <v>8704386662.4000015</v>
      </c>
      <c r="E98" s="2">
        <f>A98^2*(128+2*A98^2)*21</f>
        <v>4060848330</v>
      </c>
      <c r="F98">
        <f>2*2^21*(1.3/8)*(128+B98)</f>
        <v>6767352217.6000004</v>
      </c>
      <c r="G98" s="2">
        <f>1.5*A98^2*130*LOG(2^22/A98^2,2)</f>
        <v>16706303.548973901</v>
      </c>
      <c r="H98">
        <f>3*2^21*(1.3/8)*2*129</f>
        <v>263769292.80000001</v>
      </c>
      <c r="I98" s="2">
        <f>(1.23*A98^2+2)*130*21</f>
        <v>32916237.899999999</v>
      </c>
      <c r="J98">
        <f>2^21*(1.3/8)*2*129+2*2*2^21*(0.3/8)*130</f>
        <v>128817561.60000001</v>
      </c>
    </row>
    <row r="99" spans="1:10">
      <c r="A99">
        <v>100</v>
      </c>
      <c r="B99">
        <f>A99^2</f>
        <v>10000</v>
      </c>
      <c r="C99" s="2">
        <f>A99^2*130*LOG((2^21)/A99,2)</f>
        <v>18662986.953292858</v>
      </c>
      <c r="D99">
        <f>2*2^21*A99*(1.3/8)*129</f>
        <v>8792309760</v>
      </c>
      <c r="E99" s="2">
        <f>A99^2*(128+2*A99^2)*21</f>
        <v>4226880000</v>
      </c>
      <c r="F99">
        <f>2*2^21*(1.3/8)*(128+B99)</f>
        <v>6902985523.1999998</v>
      </c>
      <c r="G99" s="2">
        <f>1.5*A99^2*130*LOG(2^22/A99^2,2)</f>
        <v>16988960.859878574</v>
      </c>
      <c r="H99">
        <f>3*2^21*(1.3/8)*2*129</f>
        <v>263769292.80000001</v>
      </c>
      <c r="I99" s="2">
        <f>(1.23*A99^2+2)*130*21</f>
        <v>33584460</v>
      </c>
      <c r="J99">
        <f>2^21*(1.3/8)*2*129+2*2*2^21*(0.3/8)*130</f>
        <v>128817561.60000001</v>
      </c>
    </row>
    <row r="100" spans="1:10">
      <c r="A100">
        <v>101</v>
      </c>
      <c r="B100">
        <f>A100^2</f>
        <v>10201</v>
      </c>
      <c r="C100" s="2">
        <f>A100^2*130*LOG((2^21)/A100,2)</f>
        <v>19019076.006378364</v>
      </c>
      <c r="D100">
        <f>2*2^21*A100*(1.3/8)*129</f>
        <v>8880232857.6000004</v>
      </c>
      <c r="E100" s="2">
        <f>A100^2*(128+2*A100^2)*21</f>
        <v>4397957130</v>
      </c>
      <c r="F100">
        <f>2*2^21*(1.3/8)*(128+B100)</f>
        <v>7039981977.6000004</v>
      </c>
      <c r="G100" s="2">
        <f>1.5*A100^2*130*LOG(2^22/A100^2,2)</f>
        <v>17273328.019135088</v>
      </c>
      <c r="H100">
        <f>3*2^21*(1.3/8)*2*129</f>
        <v>263769292.80000001</v>
      </c>
      <c r="I100" s="2">
        <f>(1.23*A100^2+2)*130*21</f>
        <v>34259397.899999999</v>
      </c>
      <c r="J100">
        <f>2^21*(1.3/8)*2*129+2*2*2^21*(0.3/8)*130</f>
        <v>128817561.60000001</v>
      </c>
    </row>
    <row r="101" spans="1:10">
      <c r="A101">
        <v>102</v>
      </c>
      <c r="B101">
        <f>A101^2</f>
        <v>10404</v>
      </c>
      <c r="C101" s="2">
        <f>A101^2*130*LOG((2^21)/A101,2)</f>
        <v>19378331.276476715</v>
      </c>
      <c r="D101">
        <f>2*2^21*A101*(1.3/8)*129</f>
        <v>8968155955.1999989</v>
      </c>
      <c r="E101" s="2">
        <f>A101^2*(128+2*A101^2)*21</f>
        <v>4574181024</v>
      </c>
      <c r="F101">
        <f>2*2^21*(1.3/8)*(128+B101)</f>
        <v>7178341580.8000002</v>
      </c>
      <c r="G101" s="2">
        <f>1.5*A101^2*130*LOG(2^22/A101^2,2)</f>
        <v>17559393.829430141</v>
      </c>
      <c r="H101">
        <f>3*2^21*(1.3/8)*2*129</f>
        <v>263769292.80000001</v>
      </c>
      <c r="I101" s="2">
        <f>(1.23*A101^2+2)*130*21</f>
        <v>34941051.600000001</v>
      </c>
      <c r="J101">
        <f>2^21*(1.3/8)*2*129+2*2*2^21*(0.3/8)*130</f>
        <v>128817561.60000001</v>
      </c>
    </row>
    <row r="102" spans="1:10">
      <c r="A102">
        <v>103</v>
      </c>
      <c r="B102">
        <f>A102^2</f>
        <v>10609</v>
      </c>
      <c r="C102" s="2">
        <f>A102^2*130*LOG((2^21)/A102,2)</f>
        <v>19740749.067924719</v>
      </c>
      <c r="D102">
        <f>2*2^21*A102*(1.3/8)*129</f>
        <v>9056079052.8000011</v>
      </c>
      <c r="E102" s="2">
        <f>A102^2*(128+2*A102^2)*21</f>
        <v>4755653994</v>
      </c>
      <c r="F102">
        <f>2*2^21*(1.3/8)*(128+B102)</f>
        <v>7318064332.8000002</v>
      </c>
      <c r="G102" s="2">
        <f>1.5*A102^2*130*LOG(2^22/A102^2,2)</f>
        <v>17847147.203774162</v>
      </c>
      <c r="H102">
        <f>3*2^21*(1.3/8)*2*129</f>
        <v>263769292.80000001</v>
      </c>
      <c r="I102" s="2">
        <f>(1.23*A102^2+2)*130*21</f>
        <v>35629421.099999994</v>
      </c>
      <c r="J102">
        <f>2^21*(1.3/8)*2*129+2*2*2^21*(0.3/8)*130</f>
        <v>128817561.60000001</v>
      </c>
    </row>
    <row r="103" spans="1:10">
      <c r="A103">
        <v>104</v>
      </c>
      <c r="B103">
        <f>A103^2</f>
        <v>10816</v>
      </c>
      <c r="C103" s="2">
        <f>A103^2*130*LOG((2^21)/A103,2)</f>
        <v>20106325.721116174</v>
      </c>
      <c r="D103">
        <f>2*2^21*A103*(1.3/8)*129</f>
        <v>9144002150.4000015</v>
      </c>
      <c r="E103" s="2">
        <f>A103^2*(128+2*A103^2)*21</f>
        <v>4942479360</v>
      </c>
      <c r="F103">
        <f>2*2^21*(1.3/8)*(128+B103)</f>
        <v>7459150233.6000004</v>
      </c>
      <c r="G103" s="2">
        <f>1.5*A103^2*130*LOG(2^22/A103^2,2)</f>
        <v>18136577.163348518</v>
      </c>
      <c r="H103">
        <f>3*2^21*(1.3/8)*2*129</f>
        <v>263769292.80000001</v>
      </c>
      <c r="I103" s="2">
        <f>(1.23*A103^2+2)*130*21</f>
        <v>36324506.400000006</v>
      </c>
      <c r="J103">
        <f>2^21*(1.3/8)*2*129+2*2*2^21*(0.3/8)*130</f>
        <v>128817561.60000001</v>
      </c>
    </row>
    <row r="104" spans="1:10">
      <c r="A104">
        <v>105</v>
      </c>
      <c r="B104">
        <f>A104^2</f>
        <v>11025</v>
      </c>
      <c r="C104" s="2">
        <f>A104^2*130*LOG((2^21)/A104,2)</f>
        <v>20475057.611805029</v>
      </c>
      <c r="D104">
        <f>2*2^21*A104*(1.3/8)*129</f>
        <v>9231925248</v>
      </c>
      <c r="E104" s="2">
        <f>A104^2*(128+2*A104^2)*21</f>
        <v>5134761450</v>
      </c>
      <c r="F104">
        <f>2*2^21*(1.3/8)*(128+B104)</f>
        <v>7601599283.1999998</v>
      </c>
      <c r="G104" s="2">
        <f>1.5*A104^2*130*LOG(2^22/A104^2,2)</f>
        <v>18427672.835415091</v>
      </c>
      <c r="H104">
        <f>3*2^21*(1.3/8)*2*129</f>
        <v>263769292.80000001</v>
      </c>
      <c r="I104" s="2">
        <f>(1.23*A104^2+2)*130*21</f>
        <v>37026307.5</v>
      </c>
      <c r="J104">
        <f>2^21*(1.3/8)*2*129+2*2*2^21*(0.3/8)*130</f>
        <v>128817561.60000001</v>
      </c>
    </row>
    <row r="105" spans="1:10">
      <c r="A105">
        <v>106</v>
      </c>
      <c r="B105">
        <f>A105^2</f>
        <v>11236</v>
      </c>
      <c r="C105" s="2">
        <f>A105^2*130*LOG((2^21)/A105,2)</f>
        <v>20846941.150428627</v>
      </c>
      <c r="D105">
        <f>2*2^21*A105*(1.3/8)*129</f>
        <v>9319848345.6000004</v>
      </c>
      <c r="E105" s="2">
        <f>A105^2*(128+2*A105^2)*21</f>
        <v>5332605600</v>
      </c>
      <c r="F105">
        <f>2*2^21*(1.3/8)*(128+B105)</f>
        <v>7745411481.6000004</v>
      </c>
      <c r="G105" s="2">
        <f>1.5*A105^2*130*LOG(2^22/A105^2,2)</f>
        <v>18720423.451285876</v>
      </c>
      <c r="H105">
        <f>3*2^21*(1.3/8)*2*129</f>
        <v>263769292.80000001</v>
      </c>
      <c r="I105" s="2">
        <f>(1.23*A105^2+2)*130*21</f>
        <v>37734824.400000006</v>
      </c>
      <c r="J105">
        <f>2^21*(1.3/8)*2*129+2*2*2^21*(0.3/8)*130</f>
        <v>128817561.60000001</v>
      </c>
    </row>
    <row r="106" spans="1:10">
      <c r="A106">
        <v>107</v>
      </c>
      <c r="B106">
        <f>A106^2</f>
        <v>11449</v>
      </c>
      <c r="C106" s="2">
        <f>A106^2*130*LOG((2^21)/A106,2)</f>
        <v>21221972.781450126</v>
      </c>
      <c r="D106">
        <f>2*2^21*A106*(1.3/8)*129</f>
        <v>9407771443.1999989</v>
      </c>
      <c r="E106" s="2">
        <f>A106^2*(128+2*A106^2)*21</f>
        <v>5536118154</v>
      </c>
      <c r="F106">
        <f>2*2^21*(1.3/8)*(128+B106)</f>
        <v>7890586828.8000002</v>
      </c>
      <c r="G106" s="2">
        <f>1.5*A106^2*130*LOG(2^22/A106^2,2)</f>
        <v>19014818.344350375</v>
      </c>
      <c r="H106">
        <f>3*2^21*(1.3/8)*2*129</f>
        <v>263769292.80000001</v>
      </c>
      <c r="I106" s="2">
        <f>(1.23*A106^2+2)*130*21</f>
        <v>38450057.100000001</v>
      </c>
      <c r="J106">
        <f>2^21*(1.3/8)*2*129+2*2*2^21*(0.3/8)*130</f>
        <v>128817561.60000001</v>
      </c>
    </row>
    <row r="107" spans="1:10">
      <c r="A107">
        <v>108</v>
      </c>
      <c r="B107">
        <f>A107^2</f>
        <v>11664</v>
      </c>
      <c r="C107" s="2">
        <f>A107^2*130*LOG((2^21)/A107,2)</f>
        <v>21600148.982719488</v>
      </c>
      <c r="D107">
        <f>2*2^21*A107*(1.3/8)*129</f>
        <v>9495694540.8000011</v>
      </c>
      <c r="E107" s="2">
        <f>A107^2*(128+2*A107^2)*21</f>
        <v>5745406464</v>
      </c>
      <c r="F107">
        <f>2*2^21*(1.3/8)*(128+B107)</f>
        <v>8037125324.8000002</v>
      </c>
      <c r="G107" s="2">
        <f>1.5*A107^2*130*LOG(2^22/A107^2,2)</f>
        <v>19310846.948158469</v>
      </c>
      <c r="H107">
        <f>3*2^21*(1.3/8)*2*129</f>
        <v>263769292.80000001</v>
      </c>
      <c r="I107" s="2">
        <f>(1.23*A107^2+2)*130*21</f>
        <v>39172005.599999994</v>
      </c>
      <c r="J107">
        <f>2^21*(1.3/8)*2*129+2*2*2^21*(0.3/8)*130</f>
        <v>128817561.60000001</v>
      </c>
    </row>
    <row r="108" spans="1:10">
      <c r="A108">
        <v>109</v>
      </c>
      <c r="B108">
        <f>A108^2</f>
        <v>11881</v>
      </c>
      <c r="C108" s="2">
        <f>A108^2*130*LOG((2^21)/A108,2)</f>
        <v>21981466.264852297</v>
      </c>
      <c r="D108">
        <f>2*2^21*A108*(1.3/8)*129</f>
        <v>9583617638.4000015</v>
      </c>
      <c r="E108" s="2">
        <f>A108^2*(128+2*A108^2)*21</f>
        <v>5960578890</v>
      </c>
      <c r="F108">
        <f>2*2^21*(1.3/8)*(128+B108)</f>
        <v>8185026969.6000004</v>
      </c>
      <c r="G108" s="2">
        <f>1.5*A108^2*130*LOG(2^22/A108^2,2)</f>
        <v>19608498.794556882</v>
      </c>
      <c r="H108">
        <f>3*2^21*(1.3/8)*2*129</f>
        <v>263769292.80000001</v>
      </c>
      <c r="I108" s="2">
        <f>(1.23*A108^2+2)*130*21</f>
        <v>39900669.899999999</v>
      </c>
      <c r="J108">
        <f>2^21*(1.3/8)*2*129+2*2*2^21*(0.3/8)*130</f>
        <v>128817561.60000001</v>
      </c>
    </row>
    <row r="109" spans="1:10">
      <c r="A109">
        <v>110</v>
      </c>
      <c r="B109">
        <f>A109^2</f>
        <v>12100</v>
      </c>
      <c r="C109" s="2">
        <f>A109^2*130*LOG((2^21)/A109,2)</f>
        <v>22365921.170625713</v>
      </c>
      <c r="D109">
        <f>2*2^21*A109*(1.3/8)*129</f>
        <v>9671540736</v>
      </c>
      <c r="E109" s="2">
        <f>A109^2*(128+2*A109^2)*21</f>
        <v>6181744800</v>
      </c>
      <c r="F109">
        <f>2*2^21*(1.3/8)*(128+B109)</f>
        <v>8334291763.1999998</v>
      </c>
      <c r="G109" s="2">
        <f>1.5*A109^2*130*LOG(2^22/A109^2,2)</f>
        <v>19907763.511877134</v>
      </c>
      <c r="H109">
        <f>3*2^21*(1.3/8)*2*129</f>
        <v>263769292.80000001</v>
      </c>
      <c r="I109" s="2">
        <f>(1.23*A109^2+2)*130*21</f>
        <v>40636050</v>
      </c>
      <c r="J109">
        <f>2^21*(1.3/8)*2*129+2*2*2^21*(0.3/8)*130</f>
        <v>128817561.60000001</v>
      </c>
    </row>
    <row r="110" spans="1:10">
      <c r="A110">
        <v>111</v>
      </c>
      <c r="B110">
        <f>A110^2</f>
        <v>12321</v>
      </c>
      <c r="C110" s="2">
        <f>A110^2*130*LOG((2^21)/A110,2)</f>
        <v>22753510.274391044</v>
      </c>
      <c r="D110">
        <f>2*2^21*A110*(1.3/8)*129</f>
        <v>9759463833.6000004</v>
      </c>
      <c r="E110" s="2">
        <f>A110^2*(128+2*A110^2)*21</f>
        <v>6409014570</v>
      </c>
      <c r="F110">
        <f>2*2^21*(1.3/8)*(128+B110)</f>
        <v>8484919705.6000004</v>
      </c>
      <c r="G110" s="2">
        <f>1.5*A110^2*130*LOG(2^22/A110^2,2)</f>
        <v>20208630.823173132</v>
      </c>
      <c r="H110">
        <f>3*2^21*(1.3/8)*2*129</f>
        <v>263769292.80000001</v>
      </c>
      <c r="I110" s="2">
        <f>(1.23*A110^2+2)*130*21</f>
        <v>41378145.899999999</v>
      </c>
      <c r="J110">
        <f>2^21*(1.3/8)*2*129+2*2*2^21*(0.3/8)*130</f>
        <v>128817561.60000001</v>
      </c>
    </row>
    <row r="111" spans="1:10">
      <c r="A111">
        <v>112</v>
      </c>
      <c r="B111">
        <f>A111^2</f>
        <v>12544</v>
      </c>
      <c r="C111" s="2">
        <f>A111^2*130*LOG((2^21)/A111,2)</f>
        <v>23144230.181502223</v>
      </c>
      <c r="D111">
        <f>2*2^21*A111*(1.3/8)*129</f>
        <v>9847386931.1999989</v>
      </c>
      <c r="E111" s="2">
        <f>A111^2*(128+2*A111^2)*21</f>
        <v>6642499584</v>
      </c>
      <c r="F111">
        <f>2*2^21*(1.3/8)*(128+B111)</f>
        <v>8636910796.8000011</v>
      </c>
      <c r="G111" s="2">
        <f>1.5*A111^2*130*LOG(2^22/A111^2,2)</f>
        <v>20511090.544506673</v>
      </c>
      <c r="H111">
        <f>3*2^21*(1.3/8)*2*129</f>
        <v>263769292.80000001</v>
      </c>
      <c r="I111" s="2">
        <f>(1.23*A111^2+2)*130*21</f>
        <v>42126957.599999994</v>
      </c>
      <c r="J111">
        <f>2^21*(1.3/8)*2*129+2*2*2^21*(0.3/8)*130</f>
        <v>128817561.60000001</v>
      </c>
    </row>
    <row r="112" spans="1:10">
      <c r="A112">
        <v>113</v>
      </c>
      <c r="B112">
        <f>A112^2</f>
        <v>12769</v>
      </c>
      <c r="C112" s="2">
        <f>A112^2*130*LOG((2^21)/A112,2)</f>
        <v>23538077.52775966</v>
      </c>
      <c r="D112">
        <f>2*2^21*A112*(1.3/8)*129</f>
        <v>9935310028.8000011</v>
      </c>
      <c r="E112" s="2">
        <f>A112^2*(128+2*A112^2)*21</f>
        <v>6882312234</v>
      </c>
      <c r="F112">
        <f>2*2^21*(1.3/8)*(128+B112)</f>
        <v>8790265036.8000011</v>
      </c>
      <c r="G112" s="2">
        <f>1.5*A112^2*130*LOG(2^22/A112^2,2)</f>
        <v>20815132.58327898</v>
      </c>
      <c r="H112">
        <f>3*2^21*(1.3/8)*2*129</f>
        <v>263769292.80000001</v>
      </c>
      <c r="I112" s="2">
        <f>(1.23*A112^2+2)*130*21</f>
        <v>42882485.099999994</v>
      </c>
      <c r="J112">
        <f>2^21*(1.3/8)*2*129+2*2*2^21*(0.3/8)*130</f>
        <v>128817561.60000001</v>
      </c>
    </row>
    <row r="113" spans="1:10">
      <c r="A113">
        <v>114</v>
      </c>
      <c r="B113">
        <f>A113^2</f>
        <v>12996</v>
      </c>
      <c r="C113" s="2">
        <f>A113^2*130*LOG((2^21)/A113,2)</f>
        <v>23935048.978868958</v>
      </c>
      <c r="D113">
        <f>2*2^21*A113*(1.3/8)*129</f>
        <v>10023233126.400002</v>
      </c>
      <c r="E113" s="2">
        <f>A113^2*(128+2*A113^2)*21</f>
        <v>7128565920</v>
      </c>
      <c r="F113">
        <f>2*2^21*(1.3/8)*(128+B113)</f>
        <v>8944982425.6000004</v>
      </c>
      <c r="G113" s="2">
        <f>1.5*A113^2*130*LOG(2^22/A113^2,2)</f>
        <v>21120746.936606858</v>
      </c>
      <c r="H113">
        <f>3*2^21*(1.3/8)*2*129</f>
        <v>263769292.80000001</v>
      </c>
      <c r="I113" s="2">
        <f>(1.23*A113^2+2)*130*21</f>
        <v>43644728.399999999</v>
      </c>
      <c r="J113">
        <f>2^21*(1.3/8)*2*129+2*2*2^21*(0.3/8)*130</f>
        <v>128817561.60000001</v>
      </c>
    </row>
    <row r="114" spans="1:10">
      <c r="A114">
        <v>115</v>
      </c>
      <c r="B114">
        <f>A114^2</f>
        <v>13225</v>
      </c>
      <c r="C114" s="2">
        <f>A114^2*130*LOG((2^21)/A114,2)</f>
        <v>24335141.229913887</v>
      </c>
      <c r="D114">
        <f>2*2^21*A114*(1.3/8)*129</f>
        <v>10111156224</v>
      </c>
      <c r="E114" s="2">
        <f>A114^2*(128+2*A114^2)*21</f>
        <v>7381375050</v>
      </c>
      <c r="F114">
        <f>2*2^21*(1.3/8)*(128+B114)</f>
        <v>9101062963.2000008</v>
      </c>
      <c r="G114" s="2">
        <f>1.5*A114^2*130*LOG(2^22/A114^2,2)</f>
        <v>21427923.689741652</v>
      </c>
      <c r="H114">
        <f>3*2^21*(1.3/8)*2*129</f>
        <v>263769292.80000001</v>
      </c>
      <c r="I114" s="2">
        <f>(1.23*A114^2+2)*130*21</f>
        <v>44413687.5</v>
      </c>
      <c r="J114">
        <f>2^21*(1.3/8)*2*129+2*2*2^21*(0.3/8)*130</f>
        <v>128817561.60000001</v>
      </c>
    </row>
    <row r="115" spans="1:10">
      <c r="A115">
        <v>116</v>
      </c>
      <c r="B115">
        <f>A115^2</f>
        <v>13456</v>
      </c>
      <c r="C115" s="2">
        <f>A115^2*130*LOG((2^21)/A115,2)</f>
        <v>24738351.004843239</v>
      </c>
      <c r="D115">
        <f>2*2^21*A115*(1.3/8)*129</f>
        <v>10199079321.6</v>
      </c>
      <c r="E115" s="2">
        <f>A115^2*(128+2*A115^2)*21</f>
        <v>7640855040</v>
      </c>
      <c r="F115">
        <f>2*2^21*(1.3/8)*(128+B115)</f>
        <v>9258506649.6000004</v>
      </c>
      <c r="G115" s="2">
        <f>1.5*A115^2*130*LOG(2^22/A115^2,2)</f>
        <v>21736653.014529724</v>
      </c>
      <c r="H115">
        <f>3*2^21*(1.3/8)*2*129</f>
        <v>263769292.80000001</v>
      </c>
      <c r="I115" s="2">
        <f>(1.23*A115^2+2)*130*21</f>
        <v>45189362.399999999</v>
      </c>
      <c r="J115">
        <f>2^21*(1.3/8)*2*129+2*2*2^21*(0.3/8)*130</f>
        <v>128817561.60000001</v>
      </c>
    </row>
    <row r="116" spans="1:10">
      <c r="A116">
        <v>117</v>
      </c>
      <c r="B116">
        <f>A116^2</f>
        <v>13689</v>
      </c>
      <c r="C116" s="2">
        <f>A116^2*130*LOG((2^21)/A116,2)</f>
        <v>25144675.055970959</v>
      </c>
      <c r="D116">
        <f>2*2^21*A116*(1.3/8)*129</f>
        <v>10287002419.199999</v>
      </c>
      <c r="E116" s="2">
        <f>A116^2*(128+2*A116^2)*21</f>
        <v>7907122314</v>
      </c>
      <c r="F116">
        <f>2*2^21*(1.3/8)*(128+B116)</f>
        <v>9417313484.8000011</v>
      </c>
      <c r="G116" s="2">
        <f>1.5*A116^2*130*LOG(2^22/A116^2,2)</f>
        <v>22046925.167912882</v>
      </c>
      <c r="H116">
        <f>3*2^21*(1.3/8)*2*129</f>
        <v>263769292.80000001</v>
      </c>
      <c r="I116" s="2">
        <f>(1.23*A116^2+2)*130*21</f>
        <v>45971753.100000001</v>
      </c>
      <c r="J116">
        <f>2^21*(1.3/8)*2*129+2*2*2^21*(0.3/8)*130</f>
        <v>128817561.60000001</v>
      </c>
    </row>
    <row r="117" spans="1:10">
      <c r="A117">
        <v>118</v>
      </c>
      <c r="B117">
        <f>A117^2</f>
        <v>13924</v>
      </c>
      <c r="C117" s="2">
        <f>A117^2*130*LOG((2^21)/A117,2)</f>
        <v>25554110.163489144</v>
      </c>
      <c r="D117">
        <f>2*2^21*A117*(1.3/8)*129</f>
        <v>10374925516.800001</v>
      </c>
      <c r="E117" s="2">
        <f>A117^2*(128+2*A117^2)*21</f>
        <v>8180294304</v>
      </c>
      <c r="F117">
        <f>2*2^21*(1.3/8)*(128+B117)</f>
        <v>9577483468.8000011</v>
      </c>
      <c r="G117" s="2">
        <f>1.5*A117^2*130*LOG(2^22/A117^2,2)</f>
        <v>22358730.490467437</v>
      </c>
      <c r="H117">
        <f>3*2^21*(1.3/8)*2*129</f>
        <v>263769292.80000001</v>
      </c>
      <c r="I117" s="2">
        <f>(1.23*A117^2+2)*130*21</f>
        <v>46760859.600000001</v>
      </c>
      <c r="J117">
        <f>2^21*(1.3/8)*2*129+2*2*2^21*(0.3/8)*130</f>
        <v>128817561.60000001</v>
      </c>
    </row>
    <row r="118" spans="1:10">
      <c r="A118">
        <v>119</v>
      </c>
      <c r="B118">
        <f>A118^2</f>
        <v>14161</v>
      </c>
      <c r="C118" s="2">
        <f>A118^2*130*LOG((2^21)/A118,2)</f>
        <v>25966653.134993508</v>
      </c>
      <c r="D118">
        <f>2*2^21*A118*(1.3/8)*129</f>
        <v>10462848614.400002</v>
      </c>
      <c r="E118" s="2">
        <f>A118^2*(128+2*A118^2)*21</f>
        <v>8460489450</v>
      </c>
      <c r="F118">
        <f>2*2^21*(1.3/8)*(128+B118)</f>
        <v>9739016601.6000004</v>
      </c>
      <c r="G118" s="2">
        <f>1.5*A118^2*130*LOG(2^22/A118^2,2)</f>
        <v>22672059.404980522</v>
      </c>
      <c r="H118">
        <f>3*2^21*(1.3/8)*2*129</f>
        <v>263769292.80000001</v>
      </c>
      <c r="I118" s="2">
        <f>(1.23*A118^2+2)*130*21</f>
        <v>47556681.899999999</v>
      </c>
      <c r="J118">
        <f>2^21*(1.3/8)*2*129+2*2*2^21*(0.3/8)*130</f>
        <v>128817561.60000001</v>
      </c>
    </row>
    <row r="119" spans="1:10">
      <c r="A119">
        <v>120</v>
      </c>
      <c r="B119">
        <f>A119^2</f>
        <v>14400</v>
      </c>
      <c r="C119" s="2">
        <f>A119^2*130*LOG((2^21)/A119,2)</f>
        <v>26382300.80502085</v>
      </c>
      <c r="D119">
        <f>2*2^21*A119*(1.3/8)*129</f>
        <v>10550771712</v>
      </c>
      <c r="E119" s="2">
        <f>A119^2*(128+2*A119^2)*21</f>
        <v>8747827200</v>
      </c>
      <c r="F119">
        <f>2*2^21*(1.3/8)*(128+B119)</f>
        <v>9901912883.2000008</v>
      </c>
      <c r="G119" s="2">
        <f>1.5*A119^2*130*LOG(2^22/A119^2,2)</f>
        <v>22986902.415062558</v>
      </c>
      <c r="H119">
        <f>3*2^21*(1.3/8)*2*129</f>
        <v>263769292.80000001</v>
      </c>
      <c r="I119" s="2">
        <f>(1.23*A119^2+2)*130*21</f>
        <v>48359220</v>
      </c>
      <c r="J119">
        <f>2^21*(1.3/8)*2*129+2*2*2^21*(0.3/8)*130</f>
        <v>128817561.60000001</v>
      </c>
    </row>
    <row r="120" spans="1:10">
      <c r="A120">
        <v>121</v>
      </c>
      <c r="B120">
        <f>A120^2</f>
        <v>14641</v>
      </c>
      <c r="C120" s="2">
        <f>A120^2*130*LOG((2^21)/A120,2)</f>
        <v>26801050.034598146</v>
      </c>
      <c r="D120">
        <f>2*2^21*A120*(1.3/8)*129</f>
        <v>10638694809.6</v>
      </c>
      <c r="E120" s="2">
        <f>A120^2*(128+2*A120^2)*21</f>
        <v>9042428010</v>
      </c>
      <c r="F120">
        <f>2*2^21*(1.3/8)*(128+B120)</f>
        <v>10066172313.6</v>
      </c>
      <c r="G120" s="2">
        <f>1.5*A120^2*130*LOG(2^22/A120^2,2)</f>
        <v>23303250.103794437</v>
      </c>
      <c r="H120">
        <f>3*2^21*(1.3/8)*2*129</f>
        <v>263769292.80000001</v>
      </c>
      <c r="I120" s="2">
        <f>(1.23*A120^2+2)*130*21</f>
        <v>49168473.899999999</v>
      </c>
      <c r="J120">
        <f>2^21*(1.3/8)*2*129+2*2*2^21*(0.3/8)*130</f>
        <v>128817561.60000001</v>
      </c>
    </row>
    <row r="121" spans="1:10">
      <c r="A121">
        <v>122</v>
      </c>
      <c r="B121">
        <f>A121^2</f>
        <v>14884</v>
      </c>
      <c r="C121" s="2">
        <f>A121^2*130*LOG((2^21)/A121,2)</f>
        <v>27222897.710802823</v>
      </c>
      <c r="D121">
        <f>2*2^21*A121*(1.3/8)*129</f>
        <v>10726617907.199999</v>
      </c>
      <c r="E121" s="2">
        <f>A121^2*(128+2*A121^2)*21</f>
        <v>9344413344</v>
      </c>
      <c r="F121">
        <f>2*2^21*(1.3/8)*(128+B121)</f>
        <v>10231794892.800001</v>
      </c>
      <c r="G121" s="2">
        <f>1.5*A121^2*130*LOG(2^22/A121^2,2)</f>
        <v>23621093.132408459</v>
      </c>
      <c r="H121">
        <f>3*2^21*(1.3/8)*2*129</f>
        <v>263769292.80000001</v>
      </c>
      <c r="I121" s="2">
        <f>(1.23*A121^2+2)*130*21</f>
        <v>49984443.600000001</v>
      </c>
      <c r="J121">
        <f>2^21*(1.3/8)*2*129+2*2*2^21*(0.3/8)*130</f>
        <v>128817561.60000001</v>
      </c>
    </row>
    <row r="122" spans="1:10">
      <c r="A122">
        <v>123</v>
      </c>
      <c r="B122">
        <f>A122^2</f>
        <v>15129</v>
      </c>
      <c r="C122" s="2">
        <f>A122^2*130*LOG((2^21)/A122,2)</f>
        <v>27647840.746333942</v>
      </c>
      <c r="D122">
        <f>2*2^21*A122*(1.3/8)*129</f>
        <v>10814541004.800001</v>
      </c>
      <c r="E122" s="2">
        <f>A122^2*(128+2*A122^2)*21</f>
        <v>9653905674</v>
      </c>
      <c r="F122">
        <f>2*2^21*(1.3/8)*(128+B122)</f>
        <v>10398780620.800001</v>
      </c>
      <c r="G122" s="2">
        <f>1.5*A122^2*130*LOG(2^22/A122^2,2)</f>
        <v>23940422.239001829</v>
      </c>
      <c r="H122">
        <f>3*2^21*(1.3/8)*2*129</f>
        <v>263769292.80000001</v>
      </c>
      <c r="I122" s="2">
        <f>(1.23*A122^2+2)*130*21</f>
        <v>50807129.099999994</v>
      </c>
      <c r="J122">
        <f>2^21*(1.3/8)*2*129+2*2*2^21*(0.3/8)*130</f>
        <v>128817561.60000001</v>
      </c>
    </row>
    <row r="123" spans="1:10">
      <c r="A123">
        <v>124</v>
      </c>
      <c r="B123">
        <f>A123^2</f>
        <v>15376</v>
      </c>
      <c r="C123" s="2">
        <f>A123^2*130*LOG((2^21)/A123,2)</f>
        <v>28075876.079093888</v>
      </c>
      <c r="D123">
        <f>2*2^21*A123*(1.3/8)*129</f>
        <v>10902464102.400002</v>
      </c>
      <c r="E123" s="2">
        <f>A123^2*(128+2*A123^2)*21</f>
        <v>9971028480</v>
      </c>
      <c r="F123">
        <f>2*2^21*(1.3/8)*(128+B123)</f>
        <v>10567129497.6</v>
      </c>
      <c r="G123" s="2">
        <f>1.5*A123^2*130*LOG(2^22/A123^2,2)</f>
        <v>24261228.23728165</v>
      </c>
      <c r="H123">
        <f>3*2^21*(1.3/8)*2*129</f>
        <v>263769292.80000001</v>
      </c>
      <c r="I123" s="2">
        <f>(1.23*A123^2+2)*130*21</f>
        <v>51636530.399999999</v>
      </c>
      <c r="J123">
        <f>2^21*(1.3/8)*2*129+2*2*2^21*(0.3/8)*130</f>
        <v>128817561.60000001</v>
      </c>
    </row>
    <row r="124" spans="1:10">
      <c r="A124">
        <v>125</v>
      </c>
      <c r="B124">
        <f>A124^2</f>
        <v>15625</v>
      </c>
      <c r="C124" s="2">
        <f>A124^2*130*LOG((2^21)/A124,2)</f>
        <v>28507000.671780139</v>
      </c>
      <c r="D124">
        <f>2*2^21*A124*(1.3/8)*129</f>
        <v>10990387200</v>
      </c>
      <c r="E124" s="2">
        <f>A124^2*(128+2*A124^2)*21</f>
        <v>10295906250</v>
      </c>
      <c r="F124">
        <f>2*2^21*(1.3/8)*(128+B124)</f>
        <v>10736841523.200001</v>
      </c>
      <c r="G124" s="2">
        <f>1.5*A124^2*130*LOG(2^22/A124^2,2)</f>
        <v>24583502.015340406</v>
      </c>
      <c r="H124">
        <f>3*2^21*(1.3/8)*2*129</f>
        <v>263769292.80000001</v>
      </c>
      <c r="I124" s="2">
        <f>(1.23*A124^2+2)*130*21</f>
        <v>52472647.5</v>
      </c>
      <c r="J124">
        <f>2^21*(1.3/8)*2*129+2*2*2^21*(0.3/8)*130</f>
        <v>128817561.60000001</v>
      </c>
    </row>
    <row r="125" spans="1:10">
      <c r="A125">
        <v>126</v>
      </c>
      <c r="B125">
        <f>A125^2</f>
        <v>15876</v>
      </c>
      <c r="C125" s="2">
        <f>A125^2*130*LOG((2^21)/A125,2)</f>
        <v>28941211.511486989</v>
      </c>
      <c r="D125">
        <f>2*2^21*A125*(1.3/8)*129</f>
        <v>11078310297.6</v>
      </c>
      <c r="E125" s="2">
        <f>A125^2*(128+2*A125^2)*21</f>
        <v>10628664480</v>
      </c>
      <c r="F125">
        <f>2*2^21*(1.3/8)*(128+B125)</f>
        <v>10907916697.6</v>
      </c>
      <c r="G125" s="2">
        <f>1.5*A125^2*130*LOG(2^22/A125^2,2)</f>
        <v>24907234.53446098</v>
      </c>
      <c r="H125">
        <f>3*2^21*(1.3/8)*2*129</f>
        <v>263769292.80000001</v>
      </c>
      <c r="I125" s="2">
        <f>(1.23*A125^2+2)*130*21</f>
        <v>53315480.399999999</v>
      </c>
      <c r="J125">
        <f>2^21*(1.3/8)*2*129+2*2*2^21*(0.3/8)*130</f>
        <v>128817561.60000001</v>
      </c>
    </row>
    <row r="126" spans="1:10">
      <c r="A126">
        <v>127</v>
      </c>
      <c r="B126">
        <f>A126^2</f>
        <v>16129</v>
      </c>
      <c r="C126" s="2">
        <f>A126^2*130*LOG((2^21)/A126,2)</f>
        <v>29378505.609316725</v>
      </c>
      <c r="D126">
        <f>2*2^21*A126*(1.3/8)*129</f>
        <v>11166233395.199999</v>
      </c>
      <c r="E126" s="2">
        <f>A126^2*(128+2*A126^2)*21</f>
        <v>10969429674</v>
      </c>
      <c r="F126">
        <f>2*2^21*(1.3/8)*(128+B126)</f>
        <v>11080355020.800001</v>
      </c>
      <c r="G126" s="2">
        <f>1.5*A126^2*130*LOG(2^22/A126^2,2)</f>
        <v>25232416.82795018</v>
      </c>
      <c r="H126">
        <f>3*2^21*(1.3/8)*2*129</f>
        <v>263769292.80000001</v>
      </c>
      <c r="I126" s="2">
        <f>(1.23*A126^2+2)*130*21</f>
        <v>54165029.099999994</v>
      </c>
      <c r="J126">
        <f>2^21*(1.3/8)*2*129+2*2*2^21*(0.3/8)*130</f>
        <v>128817561.60000001</v>
      </c>
    </row>
    <row r="127" spans="1:10">
      <c r="A127">
        <v>128</v>
      </c>
      <c r="B127">
        <f>A127^2</f>
        <v>16384</v>
      </c>
      <c r="C127" s="2">
        <f>A127^2*130*LOG((2^21)/A127,2)</f>
        <v>29818880</v>
      </c>
      <c r="D127">
        <f>2*2^21*A127*(1.3/8)*129</f>
        <v>11254156492.800001</v>
      </c>
      <c r="E127" s="2">
        <f>A127^2*(128+2*A127^2)*21</f>
        <v>11318329344</v>
      </c>
      <c r="F127">
        <f>2*2^21*(1.3/8)*(128+B127)</f>
        <v>11254156492.800001</v>
      </c>
      <c r="G127" s="2">
        <f>1.5*A127^2*130*LOG(2^22/A127^2,2)</f>
        <v>25559040</v>
      </c>
      <c r="H127">
        <f>3*2^21*(1.3/8)*2*129</f>
        <v>263769292.80000001</v>
      </c>
      <c r="I127" s="2">
        <f>(1.23*A127^2+2)*130*21</f>
        <v>55021293.600000001</v>
      </c>
      <c r="J127">
        <f>2^21*(1.3/8)*2*129+2*2*2^21*(0.3/8)*130</f>
        <v>128817561.60000001</v>
      </c>
    </row>
    <row r="128" spans="1:10">
      <c r="A128">
        <v>129</v>
      </c>
      <c r="B128">
        <f>A128^2</f>
        <v>16641</v>
      </c>
      <c r="C128" s="2">
        <f>A128^2*130*LOG((2^21)/A128,2)</f>
        <v>30262331.74152521</v>
      </c>
      <c r="D128">
        <f>2*2^21*A128*(1.3/8)*129</f>
        <v>11342079590.400002</v>
      </c>
      <c r="E128" s="2">
        <f>A128^2*(128+2*A128^2)*21</f>
        <v>11675492010</v>
      </c>
      <c r="F128">
        <f>2*2^21*(1.3/8)*(128+B128)</f>
        <v>11429321113.6</v>
      </c>
      <c r="G128" s="2">
        <f>1.5*A128^2*130*LOG(2^22/A128^2,2)</f>
        <v>25887095.224575631</v>
      </c>
      <c r="H128">
        <f>3*2^21*(1.3/8)*2*129</f>
        <v>263769292.80000001</v>
      </c>
      <c r="I128" s="2">
        <f>(1.23*A128^2+2)*130*21</f>
        <v>55884273.899999999</v>
      </c>
      <c r="J128">
        <f>2^21*(1.3/8)*2*129+2*2*2^21*(0.3/8)*130</f>
        <v>128817561.60000001</v>
      </c>
    </row>
    <row r="129" spans="1:10">
      <c r="A129">
        <v>130</v>
      </c>
      <c r="B129">
        <f>A129^2</f>
        <v>16900</v>
      </c>
      <c r="C129" s="2">
        <f>A129^2*130*LOG((2^21)/A129,2)</f>
        <v>30708857.914776485</v>
      </c>
      <c r="D129">
        <f>2*2^21*A129*(1.3/8)*129</f>
        <v>11430002688</v>
      </c>
      <c r="E129" s="2">
        <f>A129^2*(128+2*A129^2)*21</f>
        <v>12041047200</v>
      </c>
      <c r="F129">
        <f>2*2^21*(1.3/8)*(128+B129)</f>
        <v>11605848883.200001</v>
      </c>
      <c r="G129" s="2">
        <f>1.5*A129^2*130*LOG(2^22/A129^2,2)</f>
        <v>26216573.744329456</v>
      </c>
      <c r="H129">
        <f>3*2^21*(1.3/8)*2*129</f>
        <v>263769292.80000001</v>
      </c>
      <c r="I129" s="2">
        <f>(1.23*A129^2+2)*130*21</f>
        <v>56753970</v>
      </c>
      <c r="J129">
        <f>2^21*(1.3/8)*2*129+2*2*2^21*(0.3/8)*130</f>
        <v>128817561.60000001</v>
      </c>
    </row>
    <row r="130" spans="1:10">
      <c r="A130">
        <v>131</v>
      </c>
      <c r="B130">
        <f>A130^2</f>
        <v>17161</v>
      </c>
      <c r="C130" s="2">
        <f>A130^2*130*LOG((2^21)/A130,2)</f>
        <v>31158455.623180062</v>
      </c>
      <c r="D130">
        <f>2*2^21*A130*(1.3/8)*129</f>
        <v>11517925785.6</v>
      </c>
      <c r="E130" s="2">
        <f>A130^2*(128+2*A130^2)*21</f>
        <v>12415125450</v>
      </c>
      <c r="F130">
        <f>2*2^21*(1.3/8)*(128+B130)</f>
        <v>11783739801.6</v>
      </c>
      <c r="G130" s="2">
        <f>1.5*A130^2*130*LOG(2^22/A130^2,2)</f>
        <v>26547466.86954017</v>
      </c>
      <c r="H130">
        <f>3*2^21*(1.3/8)*2*129</f>
        <v>263769292.80000001</v>
      </c>
      <c r="I130" s="2">
        <f>(1.23*A130^2+2)*130*21</f>
        <v>57630381.899999999</v>
      </c>
      <c r="J130">
        <f>2^21*(1.3/8)*2*129+2*2*2^21*(0.3/8)*130</f>
        <v>128817561.60000001</v>
      </c>
    </row>
    <row r="131" spans="1:10">
      <c r="A131">
        <v>132</v>
      </c>
      <c r="B131">
        <f>A131^2</f>
        <v>17424</v>
      </c>
      <c r="C131" s="2">
        <f>A131^2*130*LOG((2^21)/A131,2)</f>
        <v>31611121.992358781</v>
      </c>
      <c r="D131">
        <f>2*2^21*A131*(1.3/8)*129</f>
        <v>11605848883.199999</v>
      </c>
      <c r="E131" s="2">
        <f>A131^2*(128+2*A131^2)*21</f>
        <v>12797858304</v>
      </c>
      <c r="F131">
        <f>2*2^21*(1.3/8)*(128+B131)</f>
        <v>11962993868.800001</v>
      </c>
      <c r="G131" s="2">
        <f>1.5*A131^2*130*LOG(2^22/A131^2,2)</f>
        <v>26879765.97707634</v>
      </c>
      <c r="H131">
        <f>3*2^21*(1.3/8)*2*129</f>
        <v>263769292.80000001</v>
      </c>
      <c r="I131" s="2">
        <f>(1.23*A131^2+2)*130*21</f>
        <v>58513509.600000001</v>
      </c>
      <c r="J131">
        <f>2^21*(1.3/8)*2*129+2*2*2^21*(0.3/8)*130</f>
        <v>128817561.60000001</v>
      </c>
    </row>
    <row r="132" spans="1:10">
      <c r="A132">
        <v>133</v>
      </c>
      <c r="B132">
        <f>A132^2</f>
        <v>17689</v>
      </c>
      <c r="C132" s="2">
        <f>A132^2*130*LOG((2^21)/A132,2)</f>
        <v>32066854.16979453</v>
      </c>
      <c r="D132">
        <f>2*2^21*A132*(1.3/8)*129</f>
        <v>11693771980.800001</v>
      </c>
      <c r="E132" s="2">
        <f>A132^2*(128+2*A132^2)*21</f>
        <v>13189378314</v>
      </c>
      <c r="F132">
        <f>2*2^21*(1.3/8)*(128+B132)</f>
        <v>12143611084.800001</v>
      </c>
      <c r="G132" s="2">
        <f>1.5*A132^2*130*LOG(2^22/A132^2,2)</f>
        <v>27213462.509383589</v>
      </c>
      <c r="H132">
        <f>3*2^21*(1.3/8)*2*129</f>
        <v>263769292.80000001</v>
      </c>
      <c r="I132" s="2">
        <f>(1.23*A132^2+2)*130*21</f>
        <v>59403353.100000001</v>
      </c>
      <c r="J132">
        <f>2^21*(1.3/8)*2*129+2*2*2^21*(0.3/8)*130</f>
        <v>128817561.60000001</v>
      </c>
    </row>
    <row r="133" spans="1:10">
      <c r="A133">
        <v>134</v>
      </c>
      <c r="B133">
        <f>A133^2</f>
        <v>17956</v>
      </c>
      <c r="C133" s="2">
        <f>A133^2*130*LOG((2^21)/A133,2)</f>
        <v>32525649.324498232</v>
      </c>
      <c r="D133">
        <f>2*2^21*A133*(1.3/8)*129</f>
        <v>11781695078.400002</v>
      </c>
      <c r="E133" s="2">
        <f>A133^2*(128+2*A133^2)*21</f>
        <v>13589819040</v>
      </c>
      <c r="F133">
        <f>2*2^21*(1.3/8)*(128+B133)</f>
        <v>12325591449.6</v>
      </c>
      <c r="G133" s="2">
        <f>1.5*A133^2*130*LOG(2^22/A133^2,2)</f>
        <v>27548547.973494694</v>
      </c>
      <c r="H133">
        <f>3*2^21*(1.3/8)*2*129</f>
        <v>263769292.80000001</v>
      </c>
      <c r="I133" s="2">
        <f>(1.23*A133^2+2)*130*21</f>
        <v>60299912.399999999</v>
      </c>
      <c r="J133">
        <f>2^21*(1.3/8)*2*129+2*2*2^21*(0.3/8)*130</f>
        <v>128817561.60000001</v>
      </c>
    </row>
    <row r="134" spans="1:10">
      <c r="A134">
        <v>135</v>
      </c>
      <c r="B134">
        <f>A134^2</f>
        <v>18225</v>
      </c>
      <c r="C134" s="2">
        <f>A134^2*130*LOG((2^21)/A134,2)</f>
        <v>32987504.646687321</v>
      </c>
      <c r="D134">
        <f>2*2^21*A134*(1.3/8)*129</f>
        <v>11869618176</v>
      </c>
      <c r="E134" s="2">
        <f>A134^2*(128+2*A134^2)*21</f>
        <v>13999315050</v>
      </c>
      <c r="F134">
        <f>2*2^21*(1.3/8)*(128+B134)</f>
        <v>12508934963.200001</v>
      </c>
      <c r="G134" s="2">
        <f>1.5*A134^2*130*LOG(2^22/A134^2,2)</f>
        <v>27885013.940061957</v>
      </c>
      <c r="H134">
        <f>3*2^21*(1.3/8)*2*129</f>
        <v>263769292.80000001</v>
      </c>
      <c r="I134" s="2">
        <f>(1.23*A134^2+2)*130*21</f>
        <v>61203187.5</v>
      </c>
      <c r="J134">
        <f>2^21*(1.3/8)*2*129+2*2*2^21*(0.3/8)*130</f>
        <v>128817561.60000001</v>
      </c>
    </row>
    <row r="135" spans="1:10">
      <c r="A135">
        <v>136</v>
      </c>
      <c r="B135">
        <f>A135^2</f>
        <v>18496</v>
      </c>
      <c r="C135" s="2">
        <f>A135^2*130*LOG((2^21)/A135,2)</f>
        <v>33452417.347470388</v>
      </c>
      <c r="D135">
        <f>2*2^21*A135*(1.3/8)*129</f>
        <v>11957541273.6</v>
      </c>
      <c r="E135" s="2">
        <f>A135^2*(128+2*A135^2)*21</f>
        <v>14418001920</v>
      </c>
      <c r="F135">
        <f>2*2^21*(1.3/8)*(128+B135)</f>
        <v>12693641625.6</v>
      </c>
      <c r="G135" s="2">
        <f>1.5*A135^2*130*LOG(2^22/A135^2,2)</f>
        <v>28222852.042411152</v>
      </c>
      <c r="H135">
        <f>3*2^21*(1.3/8)*2*129</f>
        <v>263769292.80000001</v>
      </c>
      <c r="I135" s="2">
        <f>(1.23*A135^2+2)*130*21</f>
        <v>62113178.399999999</v>
      </c>
      <c r="J135">
        <f>2^21*(1.3/8)*2*129+2*2*2^21*(0.3/8)*130</f>
        <v>128817561.60000001</v>
      </c>
    </row>
    <row r="136" spans="1:10">
      <c r="A136">
        <v>137</v>
      </c>
      <c r="B136">
        <f>A136^2</f>
        <v>18769</v>
      </c>
      <c r="C136" s="2">
        <f>A136^2*130*LOG((2^21)/A136,2)</f>
        <v>33920384.658538803</v>
      </c>
      <c r="D136">
        <f>2*2^21*A136*(1.3/8)*129</f>
        <v>12045464371.199999</v>
      </c>
      <c r="E136" s="2">
        <f>A136^2*(128+2*A136^2)*21</f>
        <v>14846016234</v>
      </c>
      <c r="F136">
        <f>2*2^21*(1.3/8)*(128+B136)</f>
        <v>12879711436.800001</v>
      </c>
      <c r="G136" s="2">
        <f>1.5*A136^2*130*LOG(2^22/A136^2,2)</f>
        <v>28562053.97561641</v>
      </c>
      <c r="H136">
        <f>3*2^21*(1.3/8)*2*129</f>
        <v>263769292.80000001</v>
      </c>
      <c r="I136" s="2">
        <f>(1.23*A136^2+2)*130*21</f>
        <v>63029885.100000001</v>
      </c>
      <c r="J136">
        <f>2^21*(1.3/8)*2*129+2*2*2^21*(0.3/8)*130</f>
        <v>128817561.60000001</v>
      </c>
    </row>
    <row r="137" spans="1:10">
      <c r="A137">
        <v>138</v>
      </c>
      <c r="B137">
        <f>A137^2</f>
        <v>19044</v>
      </c>
      <c r="C137" s="2">
        <f>A137^2*130*LOG((2^21)/A137,2)</f>
        <v>34391403.831865154</v>
      </c>
      <c r="D137">
        <f>2*2^21*A137*(1.3/8)*129</f>
        <v>12133387468.800001</v>
      </c>
      <c r="E137" s="2">
        <f>A137^2*(128+2*A137^2)*21</f>
        <v>15283495584</v>
      </c>
      <c r="F137">
        <f>2*2^21*(1.3/8)*(128+B137)</f>
        <v>13067144396.800001</v>
      </c>
      <c r="G137" s="2">
        <f>1.5*A137^2*130*LOG(2^22/A137^2,2)</f>
        <v>28902611.495595455</v>
      </c>
      <c r="H137">
        <f>3*2^21*(1.3/8)*2*129</f>
        <v>263769292.80000001</v>
      </c>
      <c r="I137" s="2">
        <f>(1.23*A137^2+2)*130*21</f>
        <v>63953307.600000001</v>
      </c>
      <c r="J137">
        <f>2^21*(1.3/8)*2*129+2*2*2^21*(0.3/8)*130</f>
        <v>128817561.60000001</v>
      </c>
    </row>
    <row r="138" spans="1:10">
      <c r="A138">
        <v>139</v>
      </c>
      <c r="B138">
        <f>A138^2</f>
        <v>19321</v>
      </c>
      <c r="C138" s="2">
        <f>A138^2*130*LOG((2^21)/A138,2)</f>
        <v>34865472.139408186</v>
      </c>
      <c r="D138">
        <f>2*2^21*A138*(1.3/8)*129</f>
        <v>12221310566.400002</v>
      </c>
      <c r="E138" s="2">
        <f>A138^2*(128+2*A138^2)*21</f>
        <v>15730578570</v>
      </c>
      <c r="F138">
        <f>2*2^21*(1.3/8)*(128+B138)</f>
        <v>13255940505.6</v>
      </c>
      <c r="G138" s="2">
        <f>1.5*A138^2*130*LOG(2^22/A138^2,2)</f>
        <v>29244516.418224551</v>
      </c>
      <c r="H138">
        <f>3*2^21*(1.3/8)*2*129</f>
        <v>263769292.80000001</v>
      </c>
      <c r="I138" s="2">
        <f>(1.23*A138^2+2)*130*21</f>
        <v>64883445.899999999</v>
      </c>
      <c r="J138">
        <f>2^21*(1.3/8)*2*129+2*2*2^21*(0.3/8)*130</f>
        <v>128817561.60000001</v>
      </c>
    </row>
    <row r="139" spans="1:10">
      <c r="A139">
        <v>140</v>
      </c>
      <c r="B139">
        <f>A139^2</f>
        <v>19600</v>
      </c>
      <c r="C139" s="2">
        <f>A139^2*130*LOG((2^21)/A139,2)</f>
        <v>35342586.872824229</v>
      </c>
      <c r="D139">
        <f>2*2^21*A139*(1.3/8)*129</f>
        <v>12309233664</v>
      </c>
      <c r="E139" s="2">
        <f>A139^2*(128+2*A139^2)*21</f>
        <v>16187404800</v>
      </c>
      <c r="F139">
        <f>2*2^21*(1.3/8)*(128+B139)</f>
        <v>13446099763.200001</v>
      </c>
      <c r="G139" s="2">
        <f>1.5*A139^2*130*LOG(2^22/A139^2,2)</f>
        <v>29587760.618472677</v>
      </c>
      <c r="H139">
        <f>3*2^21*(1.3/8)*2*129</f>
        <v>263769292.80000001</v>
      </c>
      <c r="I139" s="2">
        <f>(1.23*A139^2+2)*130*21</f>
        <v>65820300</v>
      </c>
      <c r="J139">
        <f>2^21*(1.3/8)*2*129+2*2*2^21*(0.3/8)*130</f>
        <v>128817561.60000001</v>
      </c>
    </row>
    <row r="140" spans="1:10">
      <c r="A140">
        <v>141</v>
      </c>
      <c r="B140">
        <f>A140^2</f>
        <v>19881</v>
      </c>
      <c r="C140" s="2">
        <f>A140^2*130*LOG((2^21)/A140,2)</f>
        <v>35822745.343184747</v>
      </c>
      <c r="D140">
        <f>2*2^21*A140*(1.3/8)*129</f>
        <v>12397156761.6</v>
      </c>
      <c r="E140" s="2">
        <f>A140^2*(128+2*A140^2)*21</f>
        <v>16654114890</v>
      </c>
      <c r="F140">
        <f>2*2^21*(1.3/8)*(128+B140)</f>
        <v>13637622169.6</v>
      </c>
      <c r="G140" s="2">
        <f>1.5*A140^2*130*LOG(2^22/A140^2,2)</f>
        <v>29932336.029554237</v>
      </c>
      <c r="H140">
        <f>3*2^21*(1.3/8)*2*129</f>
        <v>263769292.80000001</v>
      </c>
      <c r="I140" s="2">
        <f>(1.23*A140^2+2)*130*21</f>
        <v>66763869.899999999</v>
      </c>
      <c r="J140">
        <f>2^21*(1.3/8)*2*129+2*2*2^21*(0.3/8)*130</f>
        <v>128817561.60000001</v>
      </c>
    </row>
    <row r="141" spans="1:10">
      <c r="A141">
        <v>142</v>
      </c>
      <c r="B141">
        <f>A141^2</f>
        <v>20164</v>
      </c>
      <c r="C141" s="2">
        <f>A141^2*130*LOG((2^21)/A141,2)</f>
        <v>36305944.880699992</v>
      </c>
      <c r="D141">
        <f>2*2^21*A141*(1.3/8)*129</f>
        <v>12485079859.199999</v>
      </c>
      <c r="E141" s="2">
        <f>A141^2*(128+2*A141^2)*21</f>
        <v>17130850464</v>
      </c>
      <c r="F141">
        <f>2*2^21*(1.3/8)*(128+B141)</f>
        <v>13830507724.800001</v>
      </c>
      <c r="G141" s="2">
        <f>1.5*A141^2*130*LOG(2^22/A141^2,2)</f>
        <v>30278234.642099962</v>
      </c>
      <c r="H141">
        <f>3*2^21*(1.3/8)*2*129</f>
        <v>263769292.80000001</v>
      </c>
      <c r="I141" s="2">
        <f>(1.23*A141^2+2)*130*21</f>
        <v>67714155.600000009</v>
      </c>
      <c r="J141">
        <f>2^21*(1.3/8)*2*129+2*2*2^21*(0.3/8)*130</f>
        <v>128817561.60000001</v>
      </c>
    </row>
    <row r="142" spans="1:10">
      <c r="A142">
        <v>143</v>
      </c>
      <c r="B142">
        <f>A142^2</f>
        <v>20449</v>
      </c>
      <c r="C142" s="2">
        <f>A142^2*130*LOG((2^21)/A142,2)</f>
        <v>36792182.834448434</v>
      </c>
      <c r="D142">
        <f>2*2^21*A142*(1.3/8)*129</f>
        <v>12573002956.800001</v>
      </c>
      <c r="E142" s="2">
        <f>A142^2*(128+2*A142^2)*21</f>
        <v>17617754154</v>
      </c>
      <c r="F142">
        <f>2*2^21*(1.3/8)*(128+B142)</f>
        <v>14024756428.800001</v>
      </c>
      <c r="G142" s="2">
        <f>1.5*A142^2*130*LOG(2^22/A142^2,2)</f>
        <v>30625448.5033453</v>
      </c>
      <c r="H142">
        <f>3*2^21*(1.3/8)*2*129</f>
        <v>263769292.80000001</v>
      </c>
      <c r="I142" s="2">
        <f>(1.23*A142^2+2)*130*21</f>
        <v>68671157.100000009</v>
      </c>
      <c r="J142">
        <f>2^21*(1.3/8)*2*129+2*2*2^21*(0.3/8)*130</f>
        <v>128817561.60000001</v>
      </c>
    </row>
    <row r="143" spans="1:10">
      <c r="A143">
        <v>144</v>
      </c>
      <c r="B143">
        <f>A143^2</f>
        <v>20736</v>
      </c>
      <c r="C143" s="2">
        <f>A143^2*130*LOG((2^21)/A143,2)</f>
        <v>37281456.572111987</v>
      </c>
      <c r="D143">
        <f>2*2^21*A143*(1.3/8)*129</f>
        <v>12660926054.400002</v>
      </c>
      <c r="E143" s="2">
        <f>A143^2*(128+2*A143^2)*21</f>
        <v>18114969600</v>
      </c>
      <c r="F143">
        <f>2*2^21*(1.3/8)*(128+B143)</f>
        <v>14220368281.6</v>
      </c>
      <c r="G143" s="2">
        <f>1.5*A143^2*130*LOG(2^22/A143^2,2)</f>
        <v>30973969.716335963</v>
      </c>
      <c r="H143">
        <f>3*2^21*(1.3/8)*2*129</f>
        <v>263769292.80000001</v>
      </c>
      <c r="I143" s="2">
        <f>(1.23*A143^2+2)*130*21</f>
        <v>69634874.399999991</v>
      </c>
      <c r="J143">
        <f>2^21*(1.3/8)*2*129+2*2*2^21*(0.3/8)*130</f>
        <v>128817561.60000001</v>
      </c>
    </row>
    <row r="144" spans="1:10">
      <c r="A144">
        <v>145</v>
      </c>
      <c r="B144">
        <f>A144^2</f>
        <v>21025</v>
      </c>
      <c r="C144" s="2">
        <f>A144^2*130*LOG((2^21)/A144,2)</f>
        <v>37773763.479716681</v>
      </c>
      <c r="D144">
        <f>2*2^21*A144*(1.3/8)*129</f>
        <v>12748849152</v>
      </c>
      <c r="E144" s="2">
        <f>A144^2*(128+2*A144^2)*21</f>
        <v>18622641450</v>
      </c>
      <c r="F144">
        <f>2*2^21*(1.3/8)*(128+B144)</f>
        <v>14417343283.200001</v>
      </c>
      <c r="G144" s="2">
        <f>1.5*A144^2*130*LOG(2^22/A144^2,2)</f>
        <v>31323790.439150039</v>
      </c>
      <c r="H144">
        <f>3*2^21*(1.3/8)*2*129</f>
        <v>263769292.80000001</v>
      </c>
      <c r="I144" s="2">
        <f>(1.23*A144^2+2)*130*21</f>
        <v>70605307.5</v>
      </c>
      <c r="J144">
        <f>2^21*(1.3/8)*2*129+2*2*2^21*(0.3/8)*130</f>
        <v>128817561.60000001</v>
      </c>
    </row>
    <row r="145" spans="1:10">
      <c r="A145">
        <v>146</v>
      </c>
      <c r="B145">
        <f>A145^2</f>
        <v>21316</v>
      </c>
      <c r="C145" s="2">
        <f>A145^2*130*LOG((2^21)/A145,2)</f>
        <v>38269100.961378768</v>
      </c>
      <c r="D145">
        <f>2*2^21*A145*(1.3/8)*129</f>
        <v>12836772249.6</v>
      </c>
      <c r="E145" s="2">
        <f>A145^2*(128+2*A145^2)*21</f>
        <v>19140915360</v>
      </c>
      <c r="F145">
        <f>2*2^21*(1.3/8)*(128+B145)</f>
        <v>14615681433.6</v>
      </c>
      <c r="G145" s="2">
        <f>1.5*A145^2*130*LOG(2^22/A145^2,2)</f>
        <v>31674902.884136289</v>
      </c>
      <c r="H145">
        <f>3*2^21*(1.3/8)*2*129</f>
        <v>263769292.80000001</v>
      </c>
      <c r="I145" s="2">
        <f>(1.23*A145^2+2)*130*21</f>
        <v>71582456.399999991</v>
      </c>
      <c r="J145">
        <f>2^21*(1.3/8)*2*129+2*2*2^21*(0.3/8)*130</f>
        <v>128817561.60000001</v>
      </c>
    </row>
    <row r="146" spans="1:10">
      <c r="A146">
        <v>147</v>
      </c>
      <c r="B146">
        <f>A146^2</f>
        <v>21609</v>
      </c>
      <c r="C146" s="2">
        <f>A146^2*130*LOG((2^21)/A146,2)</f>
        <v>38767466.439056031</v>
      </c>
      <c r="D146">
        <f>2*2^21*A146*(1.3/8)*129</f>
        <v>12924695347.199999</v>
      </c>
      <c r="E146" s="2">
        <f>A146^2*(128+2*A146^2)*21</f>
        <v>19669937994</v>
      </c>
      <c r="F146">
        <f>2*2^21*(1.3/8)*(128+B146)</f>
        <v>14815382732.800001</v>
      </c>
      <c r="G146" s="2">
        <f>1.5*A146^2*130*LOG(2^22/A146^2,2)</f>
        <v>32027299.31716809</v>
      </c>
      <c r="H146">
        <f>3*2^21*(1.3/8)*2*129</f>
        <v>263769292.80000001</v>
      </c>
      <c r="I146" s="2">
        <f>(1.23*A146^2+2)*130*21</f>
        <v>72566321.100000009</v>
      </c>
      <c r="J146">
        <f>2^21*(1.3/8)*2*129+2*2*2^21*(0.3/8)*130</f>
        <v>128817561.60000001</v>
      </c>
    </row>
    <row r="147" spans="1:10">
      <c r="A147">
        <v>148</v>
      </c>
      <c r="B147">
        <f>A147^2</f>
        <v>21904</v>
      </c>
      <c r="C147" s="2">
        <f>A147^2*130*LOG((2^21)/A147,2)</f>
        <v>39268857.352304257</v>
      </c>
      <c r="D147">
        <f>2*2^21*A147*(1.3/8)*129</f>
        <v>13012618444.800001</v>
      </c>
      <c r="E147" s="2">
        <f>A147^2*(128+2*A147^2)*21</f>
        <v>20209857024</v>
      </c>
      <c r="F147">
        <f>2*2^21*(1.3/8)*(128+B147)</f>
        <v>15016447180.800001</v>
      </c>
      <c r="G147" s="2">
        <f>1.5*A147^2*130*LOG(2^22/A147^2,2)</f>
        <v>32380972.056912761</v>
      </c>
      <c r="H147">
        <f>3*2^21*(1.3/8)*2*129</f>
        <v>263769292.80000001</v>
      </c>
      <c r="I147" s="2">
        <f>(1.23*A147^2+2)*130*21</f>
        <v>73556901.599999994</v>
      </c>
      <c r="J147">
        <f>2^21*(1.3/8)*2*129+2*2*2^21*(0.3/8)*130</f>
        <v>128817561.60000001</v>
      </c>
    </row>
    <row r="148" spans="1:10">
      <c r="A148">
        <v>149</v>
      </c>
      <c r="B148">
        <f>A148^2</f>
        <v>22201</v>
      </c>
      <c r="C148" s="2">
        <f>A148^2*130*LOG((2^21)/A148,2)</f>
        <v>39773271.158038542</v>
      </c>
      <c r="D148">
        <f>2*2^21*A148*(1.3/8)*129</f>
        <v>13100541542.400002</v>
      </c>
      <c r="E148" s="2">
        <f>A148^2*(128+2*A148^2)*21</f>
        <v>20760821130</v>
      </c>
      <c r="F148">
        <f>2*2^21*(1.3/8)*(128+B148)</f>
        <v>15218874777.6</v>
      </c>
      <c r="G148" s="2">
        <f>1.5*A148^2*130*LOG(2^22/A148^2,2)</f>
        <v>32735913.474115625</v>
      </c>
      <c r="H148">
        <f>3*2^21*(1.3/8)*2*129</f>
        <v>263769292.80000001</v>
      </c>
      <c r="I148" s="2">
        <f>(1.23*A148^2+2)*130*21</f>
        <v>74554197.899999991</v>
      </c>
      <c r="J148">
        <f>2^21*(1.3/8)*2*129+2*2*2^21*(0.3/8)*130</f>
        <v>128817561.60000001</v>
      </c>
    </row>
    <row r="149" spans="1:10">
      <c r="A149">
        <v>150</v>
      </c>
      <c r="B149">
        <f>A149^2</f>
        <v>22500</v>
      </c>
      <c r="C149" s="2">
        <f>A149^2*130*LOG((2^21)/A149,2)</f>
        <v>40280705.330299549</v>
      </c>
      <c r="D149">
        <f>2*2^21*A149*(1.3/8)*129</f>
        <v>13188464640</v>
      </c>
      <c r="E149" s="2">
        <f>A149^2*(128+2*A149^2)*21</f>
        <v>21322980000</v>
      </c>
      <c r="F149">
        <f>2*2^21*(1.3/8)*(128+B149)</f>
        <v>15422665523.200001</v>
      </c>
      <c r="G149" s="2">
        <f>1.5*A149^2*130*LOG(2^22/A149^2,2)</f>
        <v>33092115.990898646</v>
      </c>
      <c r="H149">
        <f>3*2^21*(1.3/8)*2*129</f>
        <v>263769292.80000001</v>
      </c>
      <c r="I149" s="2">
        <f>(1.23*A149^2+2)*130*21</f>
        <v>75558210</v>
      </c>
      <c r="J149">
        <f>2^21*(1.3/8)*2*129+2*2*2^21*(0.3/8)*130</f>
        <v>128817561.60000001</v>
      </c>
    </row>
    <row r="150" spans="1:10">
      <c r="A150">
        <v>151</v>
      </c>
      <c r="B150">
        <f>A150^2</f>
        <v>22801</v>
      </c>
      <c r="C150" s="2">
        <f>A150^2*130*LOG((2^21)/A150,2)</f>
        <v>40791157.360024348</v>
      </c>
      <c r="D150">
        <f>2*2^21*A150*(1.3/8)*129</f>
        <v>13276387737.6</v>
      </c>
      <c r="E150" s="2">
        <f>A150^2*(128+2*A150^2)*21</f>
        <v>21896484330</v>
      </c>
      <c r="F150">
        <f>2*2^21*(1.3/8)*(128+B150)</f>
        <v>15627819417.6</v>
      </c>
      <c r="G150" s="2">
        <f>1.5*A150^2*130*LOG(2^22/A150^2,2)</f>
        <v>33449572.080073066</v>
      </c>
      <c r="H150">
        <f>3*2^21*(1.3/8)*2*129</f>
        <v>263769292.80000001</v>
      </c>
      <c r="I150" s="2">
        <f>(1.23*A150^2+2)*130*21</f>
        <v>76568937.899999991</v>
      </c>
      <c r="J150">
        <f>2^21*(1.3/8)*2*129+2*2*2^21*(0.3/8)*130</f>
        <v>128817561.60000001</v>
      </c>
    </row>
    <row r="151" spans="1:10">
      <c r="A151">
        <v>152</v>
      </c>
      <c r="B151">
        <f>A151^2</f>
        <v>23104</v>
      </c>
      <c r="C151" s="2">
        <f>A151^2*130*LOG((2^21)/A151,2)</f>
        <v>41304624.754821926</v>
      </c>
      <c r="D151">
        <f>2*2^21*A151*(1.3/8)*129</f>
        <v>13364310835.199999</v>
      </c>
      <c r="E151" s="2">
        <f>A151^2*(128+2*A151^2)*21</f>
        <v>22481485824</v>
      </c>
      <c r="F151">
        <f>2*2^21*(1.3/8)*(128+B151)</f>
        <v>15834336460.800001</v>
      </c>
      <c r="G151" s="2">
        <f>1.5*A151^2*130*LOG(2^22/A151^2,2)</f>
        <v>33808274.264465772</v>
      </c>
      <c r="H151">
        <f>3*2^21*(1.3/8)*2*129</f>
        <v>263769292.80000001</v>
      </c>
      <c r="I151" s="2">
        <f>(1.23*A151^2+2)*130*21</f>
        <v>77586381.599999994</v>
      </c>
      <c r="J151">
        <f>2^21*(1.3/8)*2*129+2*2*2^21*(0.3/8)*130</f>
        <v>128817561.60000001</v>
      </c>
    </row>
    <row r="152" spans="1:10">
      <c r="A152">
        <v>153</v>
      </c>
      <c r="B152">
        <f>A152^2</f>
        <v>23409</v>
      </c>
      <c r="C152" s="2">
        <f>A152^2*130*LOG((2^21)/A152,2)</f>
        <v>41821105.038753003</v>
      </c>
      <c r="D152">
        <f>2*2^21*A152*(1.3/8)*129</f>
        <v>13452233932.800001</v>
      </c>
      <c r="E152" s="2">
        <f>A152^2*(128+2*A152^2)*21</f>
        <v>23078137194</v>
      </c>
      <c r="F152">
        <f>2*2^21*(1.3/8)*(128+B152)</f>
        <v>16042216652.800001</v>
      </c>
      <c r="G152" s="2">
        <f>1.5*A152^2*130*LOG(2^22/A152^2,2)</f>
        <v>34168215.116259009</v>
      </c>
      <c r="H152">
        <f>3*2^21*(1.3/8)*2*129</f>
        <v>263769292.80000001</v>
      </c>
      <c r="I152" s="2">
        <f>(1.23*A152^2+2)*130*21</f>
        <v>78610541.100000009</v>
      </c>
      <c r="J152">
        <f>2^21*(1.3/8)*2*129+2*2*2^21*(0.3/8)*130</f>
        <v>128817561.60000001</v>
      </c>
    </row>
    <row r="153" spans="1:10">
      <c r="A153">
        <v>154</v>
      </c>
      <c r="B153">
        <f>A153^2</f>
        <v>23716</v>
      </c>
      <c r="C153" s="2">
        <f>A153^2*130*LOG((2^21)/A153,2)</f>
        <v>42340595.752114363</v>
      </c>
      <c r="D153">
        <f>2*2^21*A153*(1.3/8)*129</f>
        <v>13540157030.400002</v>
      </c>
      <c r="E153" s="2">
        <f>A153^2*(128+2*A153^2)*21</f>
        <v>23686592160</v>
      </c>
      <c r="F153">
        <f>2*2^21*(1.3/8)*(128+B153)</f>
        <v>16251459993.6</v>
      </c>
      <c r="G153" s="2">
        <f>1.5*A153^2*130*LOG(2^22/A153^2,2)</f>
        <v>34529387.256343096</v>
      </c>
      <c r="H153">
        <f>3*2^21*(1.3/8)*2*129</f>
        <v>263769292.80000001</v>
      </c>
      <c r="I153" s="2">
        <f>(1.23*A153^2+2)*130*21</f>
        <v>79641416.399999991</v>
      </c>
      <c r="J153">
        <f>2^21*(1.3/8)*2*129+2*2*2^21*(0.3/8)*130</f>
        <v>128817561.60000001</v>
      </c>
    </row>
    <row r="154" spans="1:10">
      <c r="A154">
        <v>155</v>
      </c>
      <c r="B154">
        <f>A154^2</f>
        <v>24025</v>
      </c>
      <c r="C154" s="2">
        <f>A154^2*130*LOG((2^21)/A154,2)</f>
        <v>42863094.45122724</v>
      </c>
      <c r="D154">
        <f>2*2^21*A154*(1.3/8)*129</f>
        <v>13628080128</v>
      </c>
      <c r="E154" s="2">
        <f>A154^2*(128+2*A154^2)*21</f>
        <v>24307005450</v>
      </c>
      <c r="F154">
        <f>2*2^21*(1.3/8)*(128+B154)</f>
        <v>16462066483.200001</v>
      </c>
      <c r="G154" s="2">
        <f>1.5*A154^2*130*LOG(2^22/A154^2,2)</f>
        <v>34891783.353681713</v>
      </c>
      <c r="H154">
        <f>3*2^21*(1.3/8)*2*129</f>
        <v>263769292.80000001</v>
      </c>
      <c r="I154" s="2">
        <f>(1.23*A154^2+2)*130*21</f>
        <v>80679007.5</v>
      </c>
      <c r="J154">
        <f>2^21*(1.3/8)*2*129+2*2*2^21*(0.3/8)*130</f>
        <v>128817561.60000001</v>
      </c>
    </row>
    <row r="155" spans="1:10">
      <c r="A155">
        <v>156</v>
      </c>
      <c r="B155">
        <f>A155^2</f>
        <v>24336</v>
      </c>
      <c r="C155" s="2">
        <f>A155^2*130*LOG((2^21)/A155,2)</f>
        <v>43388598.708229885</v>
      </c>
      <c r="D155">
        <f>2*2^21*A155*(1.3/8)*129</f>
        <v>13716003225.6</v>
      </c>
      <c r="E155" s="2">
        <f>A155^2*(128+2*A155^2)*21</f>
        <v>24939532800</v>
      </c>
      <c r="F155">
        <f>2*2^21*(1.3/8)*(128+B155)</f>
        <v>16674036121.6</v>
      </c>
      <c r="G155" s="2">
        <f>1.5*A155^2*130*LOG(2^22/A155^2,2)</f>
        <v>35255396.124689646</v>
      </c>
      <c r="H155">
        <f>3*2^21*(1.3/8)*2*129</f>
        <v>263769292.80000001</v>
      </c>
      <c r="I155" s="2">
        <f>(1.23*A155^2+2)*130*21</f>
        <v>81723314.399999991</v>
      </c>
      <c r="J155">
        <f>2^21*(1.3/8)*2*129+2*2*2^21*(0.3/8)*130</f>
        <v>128817561.60000001</v>
      </c>
    </row>
    <row r="156" spans="1:10">
      <c r="A156">
        <v>157</v>
      </c>
      <c r="B156">
        <f>A156^2</f>
        <v>24649</v>
      </c>
      <c r="C156" s="2">
        <f>A156^2*130*LOG((2^21)/A156,2)</f>
        <v>43917106.110874139</v>
      </c>
      <c r="D156">
        <f>2*2^21*A156*(1.3/8)*129</f>
        <v>13803926323.199999</v>
      </c>
      <c r="E156" s="2">
        <f>A156^2*(128+2*A156^2)*21</f>
        <v>25584330954</v>
      </c>
      <c r="F156">
        <f>2*2^21*(1.3/8)*(128+B156)</f>
        <v>16887368908.800001</v>
      </c>
      <c r="G156" s="2">
        <f>1.5*A156^2*130*LOG(2^22/A156^2,2)</f>
        <v>35620218.332622409</v>
      </c>
      <c r="H156">
        <f>3*2^21*(1.3/8)*2*129</f>
        <v>263769292.80000001</v>
      </c>
      <c r="I156" s="2">
        <f>(1.23*A156^2+2)*130*21</f>
        <v>82774337.100000009</v>
      </c>
      <c r="J156">
        <f>2^21*(1.3/8)*2*129+2*2*2^21*(0.3/8)*130</f>
        <v>128817561.60000001</v>
      </c>
    </row>
    <row r="157" spans="1:10">
      <c r="A157">
        <v>158</v>
      </c>
      <c r="B157">
        <f>A157^2</f>
        <v>24964</v>
      </c>
      <c r="C157" s="2">
        <f>A157^2*130*LOG((2^21)/A157,2)</f>
        <v>44448614.26232589</v>
      </c>
      <c r="D157">
        <f>2*2^21*A157*(1.3/8)*129</f>
        <v>13891849420.800001</v>
      </c>
      <c r="E157" s="2">
        <f>A157^2*(128+2*A157^2)*21</f>
        <v>26241557664</v>
      </c>
      <c r="F157">
        <f>2*2^21*(1.3/8)*(128+B157)</f>
        <v>17102064844.800001</v>
      </c>
      <c r="G157" s="2">
        <f>1.5*A157^2*130*LOG(2^22/A157^2,2)</f>
        <v>35986242.786977656</v>
      </c>
      <c r="H157">
        <f>3*2^21*(1.3/8)*2*129</f>
        <v>263769292.80000001</v>
      </c>
      <c r="I157" s="2">
        <f>(1.23*A157^2+2)*130*21</f>
        <v>83832075.600000009</v>
      </c>
      <c r="J157">
        <f>2^21*(1.3/8)*2*129+2*2*2^21*(0.3/8)*130</f>
        <v>128817561.60000001</v>
      </c>
    </row>
    <row r="158" spans="1:10">
      <c r="A158">
        <v>159</v>
      </c>
      <c r="B158">
        <f>A158^2</f>
        <v>25281</v>
      </c>
      <c r="C158" s="2">
        <f>A158^2*130*LOG((2^21)/A158,2)</f>
        <v>44983120.780969307</v>
      </c>
      <c r="D158">
        <f>2*2^21*A158*(1.3/8)*129</f>
        <v>13979772518.400002</v>
      </c>
      <c r="E158" s="2">
        <f>A158^2*(128+2*A158^2)*21</f>
        <v>26911371690</v>
      </c>
      <c r="F158">
        <f>2*2^21*(1.3/8)*(128+B158)</f>
        <v>17318123929.600002</v>
      </c>
      <c r="G158" s="2">
        <f>1.5*A158^2*130*LOG(2^22/A158^2,2)</f>
        <v>36353462.34290792</v>
      </c>
      <c r="H158">
        <f>3*2^21*(1.3/8)*2*129</f>
        <v>263769292.80000001</v>
      </c>
      <c r="I158" s="2">
        <f>(1.23*A158^2+2)*130*21</f>
        <v>84896529.899999991</v>
      </c>
      <c r="J158">
        <f>2^21*(1.3/8)*2*129+2*2*2^21*(0.3/8)*130</f>
        <v>128817561.60000001</v>
      </c>
    </row>
    <row r="159" spans="1:10">
      <c r="A159">
        <v>160</v>
      </c>
      <c r="B159">
        <f>A159^2</f>
        <v>25600</v>
      </c>
      <c r="C159" s="2">
        <f>A159^2*130*LOG((2^21)/A159,2)</f>
        <v>45520623.300214857</v>
      </c>
      <c r="D159">
        <f>2*2^21*A159*(1.3/8)*129</f>
        <v>14067695616</v>
      </c>
      <c r="E159" s="2">
        <f>A159^2*(128+2*A159^2)*21</f>
        <v>27593932800</v>
      </c>
      <c r="F159">
        <f>2*2^21*(1.3/8)*(128+B159)</f>
        <v>17535546163.200001</v>
      </c>
      <c r="G159" s="2">
        <f>1.5*A159^2*130*LOG(2^22/A159^2,2)</f>
        <v>36721869.900644578</v>
      </c>
      <c r="H159">
        <f>3*2^21*(1.3/8)*2*129</f>
        <v>263769292.80000001</v>
      </c>
      <c r="I159" s="2">
        <f>(1.23*A159^2+2)*130*21</f>
        <v>85967700</v>
      </c>
      <c r="J159">
        <f>2^21*(1.3/8)*2*129+2*2*2^21*(0.3/8)*130</f>
        <v>128817561.60000001</v>
      </c>
    </row>
    <row r="160" spans="1:10">
      <c r="A160">
        <v>161</v>
      </c>
      <c r="B160">
        <f>A160^2</f>
        <v>25921</v>
      </c>
      <c r="C160" s="2">
        <f>A160^2*130*LOG((2^21)/A160,2)</f>
        <v>46061119.468310833</v>
      </c>
      <c r="D160">
        <f>2*2^21*A160*(1.3/8)*129</f>
        <v>14155618713.6</v>
      </c>
      <c r="E160" s="2">
        <f>A160^2*(128+2*A160^2)*21</f>
        <v>28289401770</v>
      </c>
      <c r="F160">
        <f>2*2^21*(1.3/8)*(128+B160)</f>
        <v>17754331545.600002</v>
      </c>
      <c r="G160" s="2">
        <f>1.5*A160^2*130*LOG(2^22/A160^2,2)</f>
        <v>37091458.404932499</v>
      </c>
      <c r="H160">
        <f>3*2^21*(1.3/8)*2*129</f>
        <v>263769292.80000001</v>
      </c>
      <c r="I160" s="2">
        <f>(1.23*A160^2+2)*130*21</f>
        <v>87045585.899999991</v>
      </c>
      <c r="J160">
        <f>2^21*(1.3/8)*2*129+2*2*2^21*(0.3/8)*130</f>
        <v>128817561.60000001</v>
      </c>
    </row>
    <row r="161" spans="1:10">
      <c r="A161">
        <v>162</v>
      </c>
      <c r="B161">
        <f>A161^2</f>
        <v>26244</v>
      </c>
      <c r="C161" s="2">
        <f>A161^2*130*LOG((2^21)/A161,2)</f>
        <v>46604606.948158473</v>
      </c>
      <c r="D161">
        <f>2*2^21*A161*(1.3/8)*129</f>
        <v>14243541811.199999</v>
      </c>
      <c r="E161" s="2">
        <f>A161^2*(128+2*A161^2)*21</f>
        <v>28997940384</v>
      </c>
      <c r="F161">
        <f>2*2^21*(1.3/8)*(128+B161)</f>
        <v>17974480076.799999</v>
      </c>
      <c r="G161" s="2">
        <f>1.5*A161^2*130*LOG(2^22/A161^2,2)</f>
        <v>37462220.844475411</v>
      </c>
      <c r="H161">
        <f>3*2^21*(1.3/8)*2*129</f>
        <v>263769292.80000001</v>
      </c>
      <c r="I161" s="2">
        <f>(1.23*A161^2+2)*130*21</f>
        <v>88130187.599999994</v>
      </c>
      <c r="J161">
        <f>2^21*(1.3/8)*2*129+2*2*2^21*(0.3/8)*130</f>
        <v>128817561.60000001</v>
      </c>
    </row>
    <row r="162" spans="1:10">
      <c r="A162">
        <v>163</v>
      </c>
      <c r="B162">
        <f>A162^2</f>
        <v>26569</v>
      </c>
      <c r="C162" s="2">
        <f>A162^2*130*LOG((2^21)/A162,2)</f>
        <v>47151083.417130478</v>
      </c>
      <c r="D162">
        <f>2*2^21*A162*(1.3/8)*129</f>
        <v>14331464908.800001</v>
      </c>
      <c r="E162" s="2">
        <f>A162^2*(128+2*A162^2)*21</f>
        <v>29719711434</v>
      </c>
      <c r="F162">
        <f>2*2^21*(1.3/8)*(128+B162)</f>
        <v>18195991756.799999</v>
      </c>
      <c r="G162" s="2">
        <f>1.5*A162^2*130*LOG(2^22/A162^2,2)</f>
        <v>37834150.251391456</v>
      </c>
      <c r="H162">
        <f>3*2^21*(1.3/8)*2*129</f>
        <v>263769292.80000001</v>
      </c>
      <c r="I162" s="2">
        <f>(1.23*A162^2+2)*130*21</f>
        <v>89221505.099999994</v>
      </c>
      <c r="J162">
        <f>2^21*(1.3/8)*2*129+2*2*2^21*(0.3/8)*130</f>
        <v>128817561.60000001</v>
      </c>
    </row>
    <row r="163" spans="1:10">
      <c r="A163">
        <v>164</v>
      </c>
      <c r="B163">
        <f>A163^2</f>
        <v>26896</v>
      </c>
      <c r="C163" s="2">
        <f>A163^2*130*LOG((2^21)/A163,2)</f>
        <v>47700546.566892967</v>
      </c>
      <c r="D163">
        <f>2*2^21*A163*(1.3/8)*129</f>
        <v>14419388006.400002</v>
      </c>
      <c r="E163" s="2">
        <f>A163^2*(128+2*A163^2)*21</f>
        <v>30454878720</v>
      </c>
      <c r="F163">
        <f>2*2^21*(1.3/8)*(128+B163)</f>
        <v>18418866585.600002</v>
      </c>
      <c r="G163" s="2">
        <f>1.5*A163^2*130*LOG(2^22/A163^2,2)</f>
        <v>38207239.700678892</v>
      </c>
      <c r="H163">
        <f>3*2^21*(1.3/8)*2*129</f>
        <v>263769292.80000001</v>
      </c>
      <c r="I163" s="2">
        <f>(1.23*A163^2+2)*130*21</f>
        <v>90319538.400000006</v>
      </c>
      <c r="J163">
        <f>2^21*(1.3/8)*2*129+2*2*2^21*(0.3/8)*130</f>
        <v>128817561.60000001</v>
      </c>
    </row>
    <row r="164" spans="1:10">
      <c r="A164">
        <v>165</v>
      </c>
      <c r="B164">
        <f>A164^2</f>
        <v>27225</v>
      </c>
      <c r="C164" s="2">
        <f>A164^2*130*LOG((2^21)/A164,2)</f>
        <v>48252994.103230499</v>
      </c>
      <c r="D164">
        <f>2*2^21*A164*(1.3/8)*129</f>
        <v>14507311104</v>
      </c>
      <c r="E164" s="2">
        <f>A164^2*(128+2*A164^2)*21</f>
        <v>31203607050</v>
      </c>
      <c r="F164">
        <f>2*2^21*(1.3/8)*(128+B164)</f>
        <v>18643104563.200001</v>
      </c>
      <c r="G164" s="2">
        <f>1.5*A164^2*130*LOG(2^22/A164^2,2)</f>
        <v>38581482.309691489</v>
      </c>
      <c r="H164">
        <f>3*2^21*(1.3/8)*2*129</f>
        <v>263769292.80000001</v>
      </c>
      <c r="I164" s="2">
        <f>(1.23*A164^2+2)*130*21</f>
        <v>91424287.5</v>
      </c>
      <c r="J164">
        <f>2^21*(1.3/8)*2*129+2*2*2^21*(0.3/8)*130</f>
        <v>128817561.60000001</v>
      </c>
    </row>
    <row r="165" spans="1:10">
      <c r="A165">
        <v>166</v>
      </c>
      <c r="B165">
        <f>A165^2</f>
        <v>27556</v>
      </c>
      <c r="C165" s="2">
        <f>A165^2*130*LOG((2^21)/A165,2)</f>
        <v>48808423.745874539</v>
      </c>
      <c r="D165">
        <f>2*2^21*A165*(1.3/8)*129</f>
        <v>14595234201.6</v>
      </c>
      <c r="E165" s="2">
        <f>A165^2*(128+2*A165^2)*21</f>
        <v>31966062240</v>
      </c>
      <c r="F165">
        <f>2*2^21*(1.3/8)*(128+B165)</f>
        <v>18868705689.600002</v>
      </c>
      <c r="G165" s="2">
        <f>1.5*A165^2*130*LOG(2^22/A165^2,2)</f>
        <v>38956871.237623617</v>
      </c>
      <c r="H165">
        <f>3*2^21*(1.3/8)*2*129</f>
        <v>263769292.80000001</v>
      </c>
      <c r="I165" s="2">
        <f>(1.23*A165^2+2)*130*21</f>
        <v>92535752.399999991</v>
      </c>
      <c r="J165">
        <f>2^21*(1.3/8)*2*129+2*2*2^21*(0.3/8)*130</f>
        <v>128817561.60000001</v>
      </c>
    </row>
    <row r="166" spans="1:10">
      <c r="A166">
        <v>167</v>
      </c>
      <c r="B166">
        <f>A166^2</f>
        <v>27889</v>
      </c>
      <c r="C166" s="2">
        <f>A166^2*130*LOG((2^21)/A166,2)</f>
        <v>49366833.228334859</v>
      </c>
      <c r="D166">
        <f>2*2^21*A166*(1.3/8)*129</f>
        <v>14683157299.199999</v>
      </c>
      <c r="E166" s="2">
        <f>A166^2*(128+2*A166^2)*21</f>
        <v>32742411114</v>
      </c>
      <c r="F166">
        <f>2*2^21*(1.3/8)*(128+B166)</f>
        <v>19095669964.799999</v>
      </c>
      <c r="G166" s="2">
        <f>1.5*A166^2*130*LOG(2^22/A166^2,2)</f>
        <v>39333399.685004555</v>
      </c>
      <c r="H166">
        <f>3*2^21*(1.3/8)*2*129</f>
        <v>263769292.80000001</v>
      </c>
      <c r="I166" s="2">
        <f>(1.23*A166^2+2)*130*21</f>
        <v>93653933.100000009</v>
      </c>
      <c r="J166">
        <f>2^21*(1.3/8)*2*129+2*2*2^21*(0.3/8)*130</f>
        <v>128817561.60000001</v>
      </c>
    </row>
    <row r="167" spans="1:10">
      <c r="A167">
        <v>168</v>
      </c>
      <c r="B167">
        <f>A167^2</f>
        <v>28224</v>
      </c>
      <c r="C167" s="2">
        <f>A167^2*130*LOG((2^21)/A167,2)</f>
        <v>49928220.297734</v>
      </c>
      <c r="D167">
        <f>2*2^21*A167*(1.3/8)*129</f>
        <v>14771080396.800001</v>
      </c>
      <c r="E167" s="2">
        <f>A167^2*(128+2*A167^2)*21</f>
        <v>33532821504</v>
      </c>
      <c r="F167">
        <f>2*2^21*(1.3/8)*(128+B167)</f>
        <v>19323997388.799999</v>
      </c>
      <c r="G167" s="2">
        <f>1.5*A167^2*130*LOG(2^22/A167^2,2)</f>
        <v>39711060.893201984</v>
      </c>
      <c r="H167">
        <f>3*2^21*(1.3/8)*2*129</f>
        <v>263769292.80000001</v>
      </c>
      <c r="I167" s="2">
        <f>(1.23*A167^2+2)*130*21</f>
        <v>94778829.599999994</v>
      </c>
      <c r="J167">
        <f>2^21*(1.3/8)*2*129+2*2*2^21*(0.3/8)*130</f>
        <v>128817561.60000001</v>
      </c>
    </row>
    <row r="168" spans="1:10">
      <c r="A168">
        <v>169</v>
      </c>
      <c r="B168">
        <f>A168^2</f>
        <v>28561</v>
      </c>
      <c r="C168" s="2">
        <f>A168^2*130*LOG((2^21)/A168,2)</f>
        <v>50492582.714644782</v>
      </c>
      <c r="D168">
        <f>2*2^21*A168*(1.3/8)*129</f>
        <v>14859003494.400002</v>
      </c>
      <c r="E168" s="2">
        <f>A168^2*(128+2*A168^2)*21</f>
        <v>34337462250</v>
      </c>
      <c r="F168">
        <f>2*2^21*(1.3/8)*(128+B168)</f>
        <v>19553687961.600002</v>
      </c>
      <c r="G168" s="2">
        <f>1.5*A168^2*130*LOG(2^22/A168^2,2)</f>
        <v>40089848.143934369</v>
      </c>
      <c r="H168">
        <f>3*2^21*(1.3/8)*2*129</f>
        <v>263769292.80000001</v>
      </c>
      <c r="I168" s="2">
        <f>(1.23*A168^2+2)*130*21</f>
        <v>95910441.899999991</v>
      </c>
      <c r="J168">
        <f>2^21*(1.3/8)*2*129+2*2*2^21*(0.3/8)*130</f>
        <v>128817561.60000001</v>
      </c>
    </row>
    <row r="169" spans="1:10">
      <c r="A169">
        <v>170</v>
      </c>
      <c r="B169">
        <f>A169^2</f>
        <v>28900</v>
      </c>
      <c r="C169" s="2">
        <f>A169^2*130*LOG((2^21)/A169,2)</f>
        <v>51059918.252930656</v>
      </c>
      <c r="D169">
        <f>2*2^21*A169*(1.3/8)*129</f>
        <v>14946926592</v>
      </c>
      <c r="E169" s="2">
        <f>A169^2*(128+2*A169^2)*21</f>
        <v>35156503200</v>
      </c>
      <c r="F169">
        <f>2*2^21*(1.3/8)*(128+B169)</f>
        <v>19784741683.200001</v>
      </c>
      <c r="G169" s="2">
        <f>1.5*A169^2*130*LOG(2^22/A169^2,2)</f>
        <v>40469754.758791968</v>
      </c>
      <c r="H169">
        <f>3*2^21*(1.3/8)*2*129</f>
        <v>263769292.80000001</v>
      </c>
      <c r="I169" s="2">
        <f>(1.23*A169^2+2)*130*21</f>
        <v>97048770</v>
      </c>
      <c r="J169">
        <f>2^21*(1.3/8)*2*129+2*2*2^21*(0.3/8)*130</f>
        <v>128817561.60000001</v>
      </c>
    </row>
    <row r="170" spans="1:10">
      <c r="A170">
        <v>171</v>
      </c>
      <c r="B170">
        <f>A170^2</f>
        <v>29241</v>
      </c>
      <c r="C170" s="2">
        <f>A170^2*130*LOG((2^21)/A170,2)</f>
        <v>51630224.699588791</v>
      </c>
      <c r="D170">
        <f>2*2^21*A170*(1.3/8)*129</f>
        <v>15034849689.6</v>
      </c>
      <c r="E170" s="2">
        <f>A170^2*(128+2*A170^2)*21</f>
        <v>35990115210</v>
      </c>
      <c r="F170">
        <f>2*2^21*(1.3/8)*(128+B170)</f>
        <v>20017158553.600002</v>
      </c>
      <c r="G170" s="2">
        <f>1.5*A170^2*130*LOG(2^22/A170^2,2)</f>
        <v>40850774.098766372</v>
      </c>
      <c r="H170">
        <f>3*2^21*(1.3/8)*2*129</f>
        <v>263769292.80000001</v>
      </c>
      <c r="I170" s="2">
        <f>(1.23*A170^2+2)*130*21</f>
        <v>98193813.900000006</v>
      </c>
      <c r="J170">
        <f>2^21*(1.3/8)*2*129+2*2*2^21*(0.3/8)*130</f>
        <v>128817561.60000001</v>
      </c>
    </row>
    <row r="171" spans="1:10">
      <c r="A171">
        <v>172</v>
      </c>
      <c r="B171">
        <f>A171^2</f>
        <v>29584</v>
      </c>
      <c r="C171" s="2">
        <f>A171^2*130*LOG((2^21)/A171,2)</f>
        <v>52203499.854596116</v>
      </c>
      <c r="D171">
        <f>2*2^21*A171*(1.3/8)*129</f>
        <v>15122772787.199999</v>
      </c>
      <c r="E171" s="2">
        <f>A171^2*(128+2*A171^2)*21</f>
        <v>36838470144</v>
      </c>
      <c r="F171">
        <f>2*2^21*(1.3/8)*(128+B171)</f>
        <v>20250938572.799999</v>
      </c>
      <c r="G171" s="2">
        <f>1.5*A171^2*130*LOG(2^22/A171^2,2)</f>
        <v>41232899.563788325</v>
      </c>
      <c r="H171">
        <f>3*2^21*(1.3/8)*2*129</f>
        <v>263769292.80000001</v>
      </c>
      <c r="I171" s="2">
        <f>(1.23*A171^2+2)*130*21</f>
        <v>99345573.599999994</v>
      </c>
      <c r="J171">
        <f>2^21*(1.3/8)*2*129+2*2*2^21*(0.3/8)*130</f>
        <v>128817561.60000001</v>
      </c>
    </row>
    <row r="172" spans="1:10">
      <c r="A172">
        <v>173</v>
      </c>
      <c r="B172">
        <f>A172^2</f>
        <v>29929</v>
      </c>
      <c r="C172" s="2">
        <f>A172^2*130*LOG((2^21)/A172,2)</f>
        <v>52779741.530757867</v>
      </c>
      <c r="D172">
        <f>2*2^21*A172*(1.3/8)*129</f>
        <v>15210695884.800001</v>
      </c>
      <c r="E172" s="2">
        <f>A172^2*(128+2*A172^2)*21</f>
        <v>37701740874</v>
      </c>
      <c r="F172">
        <f>2*2^21*(1.3/8)*(128+B172)</f>
        <v>20486081740.799999</v>
      </c>
      <c r="G172" s="2">
        <f>1.5*A172^2*130*LOG(2^22/A172^2,2)</f>
        <v>41616124.592273585</v>
      </c>
      <c r="H172">
        <f>3*2^21*(1.3/8)*2*129</f>
        <v>263769292.80000001</v>
      </c>
      <c r="I172" s="2">
        <f>(1.23*A172^2+2)*130*21</f>
        <v>100504049.09999999</v>
      </c>
      <c r="J172">
        <f>2^21*(1.3/8)*2*129+2*2*2^21*(0.3/8)*130</f>
        <v>128817561.60000001</v>
      </c>
    </row>
    <row r="173" spans="1:10">
      <c r="A173">
        <v>174</v>
      </c>
      <c r="B173">
        <f>A173^2</f>
        <v>30276</v>
      </c>
      <c r="C173" s="2">
        <f>A173^2*130*LOG((2^21)/A173,2)</f>
        <v>53358947.553558916</v>
      </c>
      <c r="D173">
        <f>2*2^21*A173*(1.3/8)*129</f>
        <v>15298618982.400002</v>
      </c>
      <c r="E173" s="2">
        <f>A173^2*(128+2*A173^2)*21</f>
        <v>38580101280</v>
      </c>
      <c r="F173">
        <f>2*2^21*(1.3/8)*(128+B173)</f>
        <v>20722588057.600002</v>
      </c>
      <c r="G173" s="2">
        <f>1.5*A173^2*130*LOG(2^22/A173^2,2)</f>
        <v>42000442.660676718</v>
      </c>
      <c r="H173">
        <f>3*2^21*(1.3/8)*2*129</f>
        <v>263769292.80000001</v>
      </c>
      <c r="I173" s="2">
        <f>(1.23*A173^2+2)*130*21</f>
        <v>101669240.39999999</v>
      </c>
      <c r="J173">
        <f>2^21*(1.3/8)*2*129+2*2*2^21*(0.3/8)*130</f>
        <v>128817561.60000001</v>
      </c>
    </row>
    <row r="174" spans="1:10">
      <c r="A174">
        <v>175</v>
      </c>
      <c r="B174">
        <f>A174^2</f>
        <v>30625</v>
      </c>
      <c r="C174" s="2">
        <f>A174^2*130*LOG((2^21)/A174,2)</f>
        <v>53941115.761017539</v>
      </c>
      <c r="D174">
        <f>2*2^21*A174*(1.3/8)*129</f>
        <v>15386542080</v>
      </c>
      <c r="E174" s="2">
        <f>A174^2*(128+2*A174^2)*21</f>
        <v>39473726250</v>
      </c>
      <c r="F174">
        <f>2*2^21*(1.3/8)*(128+B174)</f>
        <v>20960457523.200001</v>
      </c>
      <c r="G174" s="2">
        <f>1.5*A174^2*130*LOG(2^22/A174^2,2)</f>
        <v>42385847.283052623</v>
      </c>
      <c r="H174">
        <f>3*2^21*(1.3/8)*2*129</f>
        <v>263769292.80000001</v>
      </c>
      <c r="I174" s="2">
        <f>(1.23*A174^2+2)*130*21</f>
        <v>102841147.5</v>
      </c>
      <c r="J174">
        <f>2^21*(1.3/8)*2*129+2*2*2^21*(0.3/8)*130</f>
        <v>128817561.60000001</v>
      </c>
    </row>
    <row r="175" spans="1:10">
      <c r="A175">
        <v>176</v>
      </c>
      <c r="B175">
        <f>A175^2</f>
        <v>30976</v>
      </c>
      <c r="C175" s="2">
        <f>A175^2*130*LOG((2^21)/A175,2)</f>
        <v>54526244.003541835</v>
      </c>
      <c r="D175">
        <f>2*2^21*A175*(1.3/8)*129</f>
        <v>15474465177.6</v>
      </c>
      <c r="E175" s="2">
        <f>A175^2*(128+2*A175^2)*21</f>
        <v>40382791680</v>
      </c>
      <c r="F175">
        <f>2*2^21*(1.3/8)*(128+B175)</f>
        <v>21199690137.600002</v>
      </c>
      <c r="G175" s="2">
        <f>1.5*A175^2*130*LOG(2^22/A175^2,2)</f>
        <v>42772332.010625526</v>
      </c>
      <c r="H175">
        <f>3*2^21*(1.3/8)*2*129</f>
        <v>263769292.80000001</v>
      </c>
      <c r="I175" s="2">
        <f>(1.23*A175^2+2)*130*21</f>
        <v>104019770.39999999</v>
      </c>
      <c r="J175">
        <f>2^21*(1.3/8)*2*129+2*2*2^21*(0.3/8)*130</f>
        <v>128817561.60000001</v>
      </c>
    </row>
    <row r="176" spans="1:10">
      <c r="A176">
        <v>177</v>
      </c>
      <c r="B176">
        <f>A176^2</f>
        <v>31329</v>
      </c>
      <c r="C176" s="2">
        <f>A176^2*130*LOG((2^21)/A176,2)</f>
        <v>55114330.143788464</v>
      </c>
      <c r="D176">
        <f>2*2^21*A176*(1.3/8)*129</f>
        <v>15562388275.199999</v>
      </c>
      <c r="E176" s="2">
        <f>A176^2*(128+2*A176^2)*21</f>
        <v>41307474474</v>
      </c>
      <c r="F176">
        <f>2*2^21*(1.3/8)*(128+B176)</f>
        <v>21440285900.799999</v>
      </c>
      <c r="G176" s="2">
        <f>1.5*A176^2*130*LOG(2^22/A176^2,2)</f>
        <v>43159890.431365415</v>
      </c>
      <c r="H176">
        <f>3*2^21*(1.3/8)*2*129</f>
        <v>263769292.80000001</v>
      </c>
      <c r="I176" s="2">
        <f>(1.23*A176^2+2)*130*21</f>
        <v>105205109.09999999</v>
      </c>
      <c r="J176">
        <f>2^21*(1.3/8)*2*129+2*2*2^21*(0.3/8)*130</f>
        <v>128817561.60000001</v>
      </c>
    </row>
    <row r="177" spans="1:10">
      <c r="A177">
        <v>178</v>
      </c>
      <c r="B177">
        <f>A177^2</f>
        <v>31684</v>
      </c>
      <c r="C177" s="2">
        <f>A177^2*130*LOG((2^21)/A177,2)</f>
        <v>55705372.056523889</v>
      </c>
      <c r="D177">
        <f>2*2^21*A177*(1.3/8)*129</f>
        <v>15650311372.800001</v>
      </c>
      <c r="E177" s="2">
        <f>A177^2*(128+2*A177^2)*21</f>
        <v>42247952544</v>
      </c>
      <c r="F177">
        <f>2*2^21*(1.3/8)*(128+B177)</f>
        <v>21682244812.799999</v>
      </c>
      <c r="G177" s="2">
        <f>1.5*A177^2*130*LOG(2^22/A177^2,2)</f>
        <v>43548516.16957166</v>
      </c>
      <c r="H177">
        <f>3*2^21*(1.3/8)*2*129</f>
        <v>263769292.80000001</v>
      </c>
      <c r="I177" s="2">
        <f>(1.23*A177^2+2)*130*21</f>
        <v>106397163.59999999</v>
      </c>
      <c r="J177">
        <f>2^21*(1.3/8)*2*129+2*2*2^21*(0.3/8)*130</f>
        <v>128817561.60000001</v>
      </c>
    </row>
    <row r="178" spans="1:10">
      <c r="A178">
        <v>179</v>
      </c>
      <c r="B178">
        <f>A178^2</f>
        <v>32041</v>
      </c>
      <c r="C178" s="2">
        <f>A178^2*130*LOG((2^21)/A178,2)</f>
        <v>56299367.628487878</v>
      </c>
      <c r="D178">
        <f>2*2^21*A178*(1.3/8)*129</f>
        <v>15738234470.400002</v>
      </c>
      <c r="E178" s="2">
        <f>A178^2*(128+2*A178^2)*21</f>
        <v>43204404810</v>
      </c>
      <c r="F178">
        <f>2*2^21*(1.3/8)*(128+B178)</f>
        <v>21925566873.600002</v>
      </c>
      <c r="G178" s="2">
        <f>1.5*A178^2*130*LOG(2^22/A178^2,2)</f>
        <v>43938202.885463633</v>
      </c>
      <c r="H178">
        <f>3*2^21*(1.3/8)*2*129</f>
        <v>263769292.80000001</v>
      </c>
      <c r="I178" s="2">
        <f>(1.23*A178^2+2)*130*21</f>
        <v>107595933.90000001</v>
      </c>
      <c r="J178">
        <f>2^21*(1.3/8)*2*129+2*2*2^21*(0.3/8)*130</f>
        <v>128817561.60000001</v>
      </c>
    </row>
    <row r="179" spans="1:10">
      <c r="A179">
        <v>180</v>
      </c>
      <c r="B179">
        <f>A179^2</f>
        <v>32400</v>
      </c>
      <c r="C179" s="2">
        <f>A179^2*130*LOG((2^21)/A179,2)</f>
        <v>56896314.758259416</v>
      </c>
      <c r="D179">
        <f>2*2^21*A179*(1.3/8)*129</f>
        <v>15826157568</v>
      </c>
      <c r="E179" s="2">
        <f>A179^2*(128+2*A179^2)*21</f>
        <v>44177011200</v>
      </c>
      <c r="F179">
        <f>2*2^21*(1.3/8)*(128+B179)</f>
        <v>22170252083.200001</v>
      </c>
      <c r="G179" s="2">
        <f>1.5*A179^2*130*LOG(2^22/A179^2,2)</f>
        <v>44328944.274778232</v>
      </c>
      <c r="H179">
        <f>3*2^21*(1.3/8)*2*129</f>
        <v>263769292.80000001</v>
      </c>
      <c r="I179" s="2">
        <f>(1.23*A179^2+2)*130*21</f>
        <v>108801420</v>
      </c>
      <c r="J179">
        <f>2^21*(1.3/8)*2*129+2*2*2^21*(0.3/8)*130</f>
        <v>128817561.60000001</v>
      </c>
    </row>
    <row r="180" spans="1:10">
      <c r="A180">
        <v>181</v>
      </c>
      <c r="B180">
        <f>A180^2</f>
        <v>32761</v>
      </c>
      <c r="C180" s="2">
        <f>A180^2*130*LOG((2^21)/A180,2)</f>
        <v>57496211.356124729</v>
      </c>
      <c r="D180">
        <f>2*2^21*A180*(1.3/8)*129</f>
        <v>15914080665.6</v>
      </c>
      <c r="E180" s="2">
        <f>A180^2*(128+2*A180^2)*21</f>
        <v>45165952650</v>
      </c>
      <c r="F180">
        <f>2*2^21*(1.3/8)*(128+B180)</f>
        <v>22416300441.600002</v>
      </c>
      <c r="G180" s="2">
        <f>1.5*A180^2*130*LOG(2^22/A180^2,2)</f>
        <v>44720734.068374172</v>
      </c>
      <c r="H180">
        <f>3*2^21*(1.3/8)*2*129</f>
        <v>263769292.80000001</v>
      </c>
      <c r="I180" s="2">
        <f>(1.23*A180^2+2)*130*21</f>
        <v>110013621.89999999</v>
      </c>
      <c r="J180">
        <f>2^21*(1.3/8)*2*129+2*2*2^21*(0.3/8)*130</f>
        <v>128817561.60000001</v>
      </c>
    </row>
    <row r="181" spans="1:10">
      <c r="A181">
        <v>182</v>
      </c>
      <c r="B181">
        <f>A181^2</f>
        <v>33124</v>
      </c>
      <c r="C181" s="2">
        <f>A181^2*130*LOG((2^21)/A181,2)</f>
        <v>58099055.343947597</v>
      </c>
      <c r="D181">
        <f>2*2^21*A181*(1.3/8)*129</f>
        <v>16002003763.199999</v>
      </c>
      <c r="E181" s="2">
        <f>A181^2*(128+2*A181^2)*21</f>
        <v>46171411104</v>
      </c>
      <c r="F181">
        <f>2*2^21*(1.3/8)*(128+B181)</f>
        <v>22663711948.799999</v>
      </c>
      <c r="G181" s="2">
        <f>1.5*A181^2*130*LOG(2^22/A181^2,2)</f>
        <v>45113566.031842768</v>
      </c>
      <c r="H181">
        <f>3*2^21*(1.3/8)*2*129</f>
        <v>263769292.80000001</v>
      </c>
      <c r="I181" s="2">
        <f>(1.23*A181^2+2)*130*21</f>
        <v>111232539.59999999</v>
      </c>
      <c r="J181">
        <f>2^21*(1.3/8)*2*129+2*2*2^21*(0.3/8)*130</f>
        <v>128817561.60000001</v>
      </c>
    </row>
    <row r="182" spans="1:10">
      <c r="A182">
        <v>183</v>
      </c>
      <c r="B182">
        <f>A182^2</f>
        <v>33489</v>
      </c>
      <c r="C182" s="2">
        <f>A182^2*130*LOG((2^21)/A182,2)</f>
        <v>58704844.655041739</v>
      </c>
      <c r="D182">
        <f>2*2^21*A182*(1.3/8)*129</f>
        <v>16089926860.800001</v>
      </c>
      <c r="E182" s="2">
        <f>A182^2*(128+2*A182^2)*21</f>
        <v>47193569514</v>
      </c>
      <c r="F182">
        <f>2*2^21*(1.3/8)*(128+B182)</f>
        <v>22912486604.799999</v>
      </c>
      <c r="G182" s="2">
        <f>1.5*A182^2*130*LOG(2^22/A182^2,2)</f>
        <v>45507433.965125225</v>
      </c>
      <c r="H182">
        <f>3*2^21*(1.3/8)*2*129</f>
        <v>263769292.80000001</v>
      </c>
      <c r="I182" s="2">
        <f>(1.23*A182^2+2)*130*21</f>
        <v>112458173.10000001</v>
      </c>
      <c r="J182">
        <f>2^21*(1.3/8)*2*129+2*2*2^21*(0.3/8)*130</f>
        <v>128817561.60000001</v>
      </c>
    </row>
    <row r="183" spans="1:10">
      <c r="A183">
        <v>184</v>
      </c>
      <c r="B183">
        <f>A183^2</f>
        <v>33856</v>
      </c>
      <c r="C183" s="2">
        <f>A183^2*130*LOG((2^21)/A183,2)</f>
        <v>59313577.234045394</v>
      </c>
      <c r="D183">
        <f>2*2^21*A183*(1.3/8)*129</f>
        <v>16177849958.400002</v>
      </c>
      <c r="E183" s="2">
        <f>A183^2*(128+2*A183^2)*21</f>
        <v>48232611840</v>
      </c>
      <c r="F183">
        <f>2*2^21*(1.3/8)*(128+B183)</f>
        <v>23162624409.600002</v>
      </c>
      <c r="G183" s="2">
        <f>1.5*A183^2*130*LOG(2^22/A183^2,2)</f>
        <v>45902331.702136166</v>
      </c>
      <c r="H183">
        <f>3*2^21*(1.3/8)*2*129</f>
        <v>263769292.80000001</v>
      </c>
      <c r="I183" s="2">
        <f>(1.23*A183^2+2)*130*21</f>
        <v>113690522.39999999</v>
      </c>
      <c r="J183">
        <f>2^21*(1.3/8)*2*129+2*2*2^21*(0.3/8)*130</f>
        <v>128817561.60000001</v>
      </c>
    </row>
    <row r="184" spans="1:10">
      <c r="A184">
        <v>185</v>
      </c>
      <c r="B184">
        <f>A184^2</f>
        <v>34225</v>
      </c>
      <c r="C184" s="2">
        <f>A184^2*130*LOG((2^21)/A184,2)</f>
        <v>59925251.036797799</v>
      </c>
      <c r="D184">
        <f>2*2^21*A184*(1.3/8)*129</f>
        <v>16265773056</v>
      </c>
      <c r="E184" s="2">
        <f>A184^2*(128+2*A184^2)*21</f>
        <v>49288723050</v>
      </c>
      <c r="F184">
        <f>2*2^21*(1.3/8)*(128+B184)</f>
        <v>23414125363.200001</v>
      </c>
      <c r="G184" s="2">
        <f>1.5*A184^2*130*LOG(2^22/A184^2,2)</f>
        <v>46298253.110393398</v>
      </c>
      <c r="H184">
        <f>3*2^21*(1.3/8)*2*129</f>
        <v>263769292.80000001</v>
      </c>
      <c r="I184" s="2">
        <f>(1.23*A184^2+2)*130*21</f>
        <v>114929587.5</v>
      </c>
      <c r="J184">
        <f>2^21*(1.3/8)*2*129+2*2*2^21*(0.3/8)*130</f>
        <v>128817561.60000001</v>
      </c>
    </row>
    <row r="185" spans="1:10">
      <c r="A185">
        <v>186</v>
      </c>
      <c r="B185">
        <f>A185^2</f>
        <v>34596</v>
      </c>
      <c r="C185" s="2">
        <f>A185^2*130*LOG((2^21)/A185,2)</f>
        <v>60539864.030217856</v>
      </c>
      <c r="D185">
        <f>2*2^21*A185*(1.3/8)*129</f>
        <v>16353696153.6</v>
      </c>
      <c r="E185" s="2">
        <f>A185^2*(128+2*A185^2)*21</f>
        <v>50362089120</v>
      </c>
      <c r="F185">
        <f>2*2^21*(1.3/8)*(128+B185)</f>
        <v>23666989465.600002</v>
      </c>
      <c r="G185" s="2">
        <f>1.5*A185^2*130*LOG(2^22/A185^2,2)</f>
        <v>46695192.090653561</v>
      </c>
      <c r="H185">
        <f>3*2^21*(1.3/8)*2*129</f>
        <v>263769292.80000001</v>
      </c>
      <c r="I185" s="2">
        <f>(1.23*A185^2+2)*130*21</f>
        <v>116175368.40000001</v>
      </c>
      <c r="J185">
        <f>2^21*(1.3/8)*2*129+2*2*2^21*(0.3/8)*130</f>
        <v>128817561.60000001</v>
      </c>
    </row>
    <row r="186" spans="1:10">
      <c r="A186">
        <v>187</v>
      </c>
      <c r="B186">
        <f>A186^2</f>
        <v>34969</v>
      </c>
      <c r="C186" s="2">
        <f>A186^2*130*LOG((2^21)/A186,2)</f>
        <v>61157414.192184605</v>
      </c>
      <c r="D186">
        <f>2*2^21*A186*(1.3/8)*129</f>
        <v>16441619251.199999</v>
      </c>
      <c r="E186" s="2">
        <f>A186^2*(128+2*A186^2)*21</f>
        <v>51452897034</v>
      </c>
      <c r="F186">
        <f>2*2^21*(1.3/8)*(128+B186)</f>
        <v>23921216716.799999</v>
      </c>
      <c r="G186" s="2">
        <f>1.5*A186^2*130*LOG(2^22/A186^2,2)</f>
        <v>47093142.576553799</v>
      </c>
      <c r="H186">
        <f>3*2^21*(1.3/8)*2*129</f>
        <v>263769292.80000001</v>
      </c>
      <c r="I186" s="2">
        <f>(1.23*A186^2+2)*130*21</f>
        <v>117427865.10000001</v>
      </c>
      <c r="J186">
        <f>2^21*(1.3/8)*2*129+2*2*2^21*(0.3/8)*130</f>
        <v>128817561.60000001</v>
      </c>
    </row>
    <row r="187" spans="1:10">
      <c r="A187">
        <v>188</v>
      </c>
      <c r="B187">
        <f>A187^2</f>
        <v>35344</v>
      </c>
      <c r="C187" s="2">
        <f>A187^2*130*LOG((2^21)/A187,2)</f>
        <v>61777899.511419728</v>
      </c>
      <c r="D187">
        <f>2*2^21*A187*(1.3/8)*129</f>
        <v>16529542348.800001</v>
      </c>
      <c r="E187" s="2">
        <f>A187^2*(128+2*A187^2)*21</f>
        <v>52561334784</v>
      </c>
      <c r="F187">
        <f>2*2^21*(1.3/8)*(128+B187)</f>
        <v>24176807116.799999</v>
      </c>
      <c r="G187" s="2">
        <f>1.5*A187^2*130*LOG(2^22/A187^2,2)</f>
        <v>47492098.534259178</v>
      </c>
      <c r="H187">
        <f>3*2^21*(1.3/8)*2*129</f>
        <v>263769292.80000001</v>
      </c>
      <c r="I187" s="2">
        <f>(1.23*A187^2+2)*130*21</f>
        <v>118687077.60000001</v>
      </c>
      <c r="J187">
        <f>2^21*(1.3/8)*2*129+2*2*2^21*(0.3/8)*130</f>
        <v>128817561.60000001</v>
      </c>
    </row>
    <row r="188" spans="1:10">
      <c r="A188">
        <v>189</v>
      </c>
      <c r="B188">
        <f>A188^2</f>
        <v>35721</v>
      </c>
      <c r="C188" s="2">
        <f>A188^2*130*LOG((2^21)/A188,2)</f>
        <v>62401317.987371884</v>
      </c>
      <c r="D188">
        <f>2*2^21*A188*(1.3/8)*129</f>
        <v>16617465446.400002</v>
      </c>
      <c r="E188" s="2">
        <f>A188^2*(128+2*A188^2)*21</f>
        <v>53687591370</v>
      </c>
      <c r="F188">
        <f>2*2^21*(1.3/8)*(128+B188)</f>
        <v>24433760665.600002</v>
      </c>
      <c r="G188" s="2">
        <f>1.5*A188^2*130*LOG(2^22/A188^2,2)</f>
        <v>47892053.962115631</v>
      </c>
      <c r="H188">
        <f>3*2^21*(1.3/8)*2*129</f>
        <v>263769292.80000001</v>
      </c>
      <c r="I188" s="2">
        <f>(1.23*A188^2+2)*130*21</f>
        <v>119953005.90000001</v>
      </c>
      <c r="J188">
        <f>2^21*(1.3/8)*2*129+2*2*2^21*(0.3/8)*130</f>
        <v>128817561.60000001</v>
      </c>
    </row>
    <row r="189" spans="1:10">
      <c r="A189">
        <v>190</v>
      </c>
      <c r="B189">
        <f>A189^2</f>
        <v>36100</v>
      </c>
      <c r="C189" s="2">
        <f>A189^2*130*LOG((2^21)/A189,2)</f>
        <v>63027667.630102858</v>
      </c>
      <c r="D189">
        <f>2*2^21*A189*(1.3/8)*129</f>
        <v>16705388544</v>
      </c>
      <c r="E189" s="2">
        <f>A189^2*(128+2*A189^2)*21</f>
        <v>54831856800</v>
      </c>
      <c r="F189">
        <f>2*2^21*(1.3/8)*(128+B189)</f>
        <v>24692077363.200001</v>
      </c>
      <c r="G189" s="2">
        <f>1.5*A189^2*130*LOG(2^22/A189^2,2)</f>
        <v>48293002.890308589</v>
      </c>
      <c r="H189">
        <f>3*2^21*(1.3/8)*2*129</f>
        <v>263769292.80000001</v>
      </c>
      <c r="I189" s="2">
        <f>(1.23*A189^2+2)*130*21</f>
        <v>121225650</v>
      </c>
      <c r="J189">
        <f>2^21*(1.3/8)*2*129+2*2*2^21*(0.3/8)*130</f>
        <v>128817561.60000001</v>
      </c>
    </row>
    <row r="190" spans="1:10">
      <c r="A190">
        <v>191</v>
      </c>
      <c r="B190">
        <f>A190^2</f>
        <v>36481</v>
      </c>
      <c r="C190" s="2">
        <f>A190^2*130*LOG((2^21)/A190,2)</f>
        <v>63656946.460175626</v>
      </c>
      <c r="D190">
        <f>2*2^21*A190*(1.3/8)*129</f>
        <v>16793311641.6</v>
      </c>
      <c r="E190" s="2">
        <f>A190^2*(128+2*A190^2)*21</f>
        <v>55994322090</v>
      </c>
      <c r="F190">
        <f>2*2^21*(1.3/8)*(128+B190)</f>
        <v>24951757209.600002</v>
      </c>
      <c r="G190" s="2">
        <f>1.5*A190^2*130*LOG(2^22/A190^2,2)</f>
        <v>48694939.380526863</v>
      </c>
      <c r="H190">
        <f>3*2^21*(1.3/8)*2*129</f>
        <v>263769292.80000001</v>
      </c>
      <c r="I190" s="2">
        <f>(1.23*A190^2+2)*130*21</f>
        <v>122505009.89999999</v>
      </c>
      <c r="J190">
        <f>2^21*(1.3/8)*2*129+2*2*2^21*(0.3/8)*130</f>
        <v>128817561.60000001</v>
      </c>
    </row>
    <row r="191" spans="1:10">
      <c r="A191">
        <v>192</v>
      </c>
      <c r="B191">
        <f>A191^2</f>
        <v>36864</v>
      </c>
      <c r="C191" s="2">
        <f>A191^2*130*LOG((2^21)/A191,2)</f>
        <v>64289152.508543991</v>
      </c>
      <c r="D191">
        <f>2*2^21*A191*(1.3/8)*129</f>
        <v>16881234739.200001</v>
      </c>
      <c r="E191" s="2">
        <f>A191^2*(128+2*A191^2)*21</f>
        <v>57175179264</v>
      </c>
      <c r="F191">
        <f>2*2^21*(1.3/8)*(128+B191)</f>
        <v>25212800204.799999</v>
      </c>
      <c r="G191" s="2">
        <f>1.5*A191^2*130*LOG(2^22/A191^2,2)</f>
        <v>49097857.525631972</v>
      </c>
      <c r="H191">
        <f>3*2^21*(1.3/8)*2*129</f>
        <v>263769292.80000001</v>
      </c>
      <c r="I191" s="2">
        <f>(1.23*A191^2+2)*130*21</f>
        <v>123791085.60000001</v>
      </c>
      <c r="J191">
        <f>2^21*(1.3/8)*2*129+2*2*2^21*(0.3/8)*130</f>
        <v>128817561.60000001</v>
      </c>
    </row>
    <row r="192" spans="1:10">
      <c r="A192">
        <v>193</v>
      </c>
      <c r="B192">
        <f>A192^2</f>
        <v>37249</v>
      </c>
      <c r="C192" s="2">
        <f>A192^2*130*LOG((2^21)/A192,2)</f>
        <v>64924283.816444166</v>
      </c>
      <c r="D192">
        <f>2*2^21*A192*(1.3/8)*129</f>
        <v>16969157836.800001</v>
      </c>
      <c r="E192" s="2">
        <f>A192^2*(128+2*A192^2)*21</f>
        <v>58374621354</v>
      </c>
      <c r="F192">
        <f>2*2^21*(1.3/8)*(128+B192)</f>
        <v>25475206348.799999</v>
      </c>
      <c r="G192" s="2">
        <f>1.5*A192^2*130*LOG(2^22/A192^2,2)</f>
        <v>49501751.449332498</v>
      </c>
      <c r="H192">
        <f>3*2^21*(1.3/8)*2*129</f>
        <v>263769292.80000001</v>
      </c>
      <c r="I192" s="2">
        <f>(1.23*A192^2+2)*130*21</f>
        <v>125083877.09999999</v>
      </c>
      <c r="J192">
        <f>2^21*(1.3/8)*2*129+2*2*2^21*(0.3/8)*130</f>
        <v>128817561.60000001</v>
      </c>
    </row>
    <row r="193" spans="1:10">
      <c r="A193">
        <v>194</v>
      </c>
      <c r="B193">
        <f>A193^2</f>
        <v>37636</v>
      </c>
      <c r="C193" s="2">
        <f>A193^2*130*LOG((2^21)/A193,2)</f>
        <v>65562338.435287885</v>
      </c>
      <c r="D193">
        <f>2*2^21*A193*(1.3/8)*129</f>
        <v>17057080934.400002</v>
      </c>
      <c r="E193" s="2">
        <f>A193^2*(128+2*A193^2)*21</f>
        <v>59592842400</v>
      </c>
      <c r="F193">
        <f>2*2^21*(1.3/8)*(128+B193)</f>
        <v>25738975641.600002</v>
      </c>
      <c r="G193" s="2">
        <f>1.5*A193^2*130*LOG(2^22/A193^2,2)</f>
        <v>49906615.305863656</v>
      </c>
      <c r="H193">
        <f>3*2^21*(1.3/8)*2*129</f>
        <v>263769292.80000001</v>
      </c>
      <c r="I193" s="2">
        <f>(1.23*A193^2+2)*130*21</f>
        <v>126383384.39999999</v>
      </c>
      <c r="J193">
        <f>2^21*(1.3/8)*2*129+2*2*2^21*(0.3/8)*130</f>
        <v>128817561.60000001</v>
      </c>
    </row>
    <row r="194" spans="1:10">
      <c r="A194">
        <v>195</v>
      </c>
      <c r="B194">
        <f>A194^2</f>
        <v>38025</v>
      </c>
      <c r="C194" s="2">
        <f>A194^2*130*LOG((2^21)/A194,2)</f>
        <v>66203314.426557235</v>
      </c>
      <c r="D194">
        <f>2*2^21*A194*(1.3/8)*129</f>
        <v>17145004032</v>
      </c>
      <c r="E194" s="2">
        <f>A194^2*(128+2*A194^2)*21</f>
        <v>60830037450</v>
      </c>
      <c r="F194">
        <f>2*2^21*(1.3/8)*(128+B194)</f>
        <v>26004108083.200001</v>
      </c>
      <c r="G194" s="2">
        <f>1.5*A194^2*130*LOG(2^22/A194^2,2)</f>
        <v>50312443.279671714</v>
      </c>
      <c r="H194">
        <f>3*2^21*(1.3/8)*2*129</f>
        <v>263769292.80000001</v>
      </c>
      <c r="I194" s="2">
        <f>(1.23*A194^2+2)*130*21</f>
        <v>127689607.5</v>
      </c>
      <c r="J194">
        <f>2^21*(1.3/8)*2*129+2*2*2^21*(0.3/8)*130</f>
        <v>128817561.60000001</v>
      </c>
    </row>
    <row r="195" spans="1:10">
      <c r="A195">
        <v>196</v>
      </c>
      <c r="B195">
        <f>A195^2</f>
        <v>38416</v>
      </c>
      <c r="C195" s="2">
        <f>A195^2*130*LOG((2^21)/A195,2)</f>
        <v>66847209.861701116</v>
      </c>
      <c r="D195">
        <f>2*2^21*A195*(1.3/8)*129</f>
        <v>17232927129.600002</v>
      </c>
      <c r="E195" s="2">
        <f>A195^2*(128+2*A195^2)*21</f>
        <v>62086402560</v>
      </c>
      <c r="F195">
        <f>2*2^21*(1.3/8)*(128+B195)</f>
        <v>26270603673.600002</v>
      </c>
      <c r="G195" s="2">
        <f>1.5*A195^2*130*LOG(2^22/A195^2,2)</f>
        <v>50719229.58510337</v>
      </c>
      <c r="H195">
        <f>3*2^21*(1.3/8)*2*129</f>
        <v>263769292.80000001</v>
      </c>
      <c r="I195" s="2">
        <f>(1.23*A195^2+2)*130*21</f>
        <v>129002546.40000001</v>
      </c>
      <c r="J195">
        <f>2^21*(1.3/8)*2*129+2*2*2^21*(0.3/8)*130</f>
        <v>128817561.60000001</v>
      </c>
    </row>
    <row r="196" spans="1:10">
      <c r="A196">
        <v>197</v>
      </c>
      <c r="B196">
        <f>A196^2</f>
        <v>38809</v>
      </c>
      <c r="C196" s="2">
        <f>A196^2*130*LOG((2^21)/A196,2)</f>
        <v>67494022.822033271</v>
      </c>
      <c r="D196">
        <f>2*2^21*A196*(1.3/8)*129</f>
        <v>17320850227.200001</v>
      </c>
      <c r="E196" s="2">
        <f>A196^2*(128+2*A196^2)*21</f>
        <v>63362134794</v>
      </c>
      <c r="F196">
        <f>2*2^21*(1.3/8)*(128+B196)</f>
        <v>26538462412.799999</v>
      </c>
      <c r="G196" s="2">
        <f>1.5*A196^2*130*LOG(2^22/A196^2,2)</f>
        <v>51126968.466099828</v>
      </c>
      <c r="H196">
        <f>3*2^21*(1.3/8)*2*129</f>
        <v>263769292.80000001</v>
      </c>
      <c r="I196" s="2">
        <f>(1.23*A196^2+2)*130*21</f>
        <v>130322201.09999999</v>
      </c>
      <c r="J196">
        <f>2^21*(1.3/8)*2*129+2*2*2^21*(0.3/8)*130</f>
        <v>128817561.60000001</v>
      </c>
    </row>
    <row r="197" spans="1:10">
      <c r="A197">
        <v>198</v>
      </c>
      <c r="B197">
        <f>A197^2</f>
        <v>39204</v>
      </c>
      <c r="C197" s="2">
        <f>A197^2*130*LOG((2^21)/A197,2)</f>
        <v>68143751.398631871</v>
      </c>
      <c r="D197">
        <f>2*2^21*A197*(1.3/8)*129</f>
        <v>17408773324.800003</v>
      </c>
      <c r="E197" s="2">
        <f>A197^2*(128+2*A197^2)*21</f>
        <v>64657432224</v>
      </c>
      <c r="F197">
        <f>2*2^21*(1.3/8)*(128+B197)</f>
        <v>26807684300.799999</v>
      </c>
      <c r="G197" s="2">
        <f>1.5*A197^2*130*LOG(2^22/A197^2,2)</f>
        <v>51535654.195895605</v>
      </c>
      <c r="H197">
        <f>3*2^21*(1.3/8)*2*129</f>
        <v>263769292.80000001</v>
      </c>
      <c r="I197" s="2">
        <f>(1.23*A197^2+2)*130*21</f>
        <v>131648571.59999999</v>
      </c>
      <c r="J197">
        <f>2^21*(1.3/8)*2*129+2*2*2^21*(0.3/8)*130</f>
        <v>128817561.60000001</v>
      </c>
    </row>
    <row r="198" spans="1:10">
      <c r="A198">
        <v>199</v>
      </c>
      <c r="B198">
        <f>A198^2</f>
        <v>39601</v>
      </c>
      <c r="C198" s="2">
        <f>A198^2*130*LOG((2^21)/A198,2)</f>
        <v>68796393.692240626</v>
      </c>
      <c r="D198">
        <f>2*2^21*A198*(1.3/8)*129</f>
        <v>17496696422.399998</v>
      </c>
      <c r="E198" s="2">
        <f>A198^2*(128+2*A198^2)*21</f>
        <v>65972493930</v>
      </c>
      <c r="F198">
        <f>2*2^21*(1.3/8)*(128+B198)</f>
        <v>27078269337.600002</v>
      </c>
      <c r="G198" s="2">
        <f>1.5*A198^2*130*LOG(2^22/A198^2,2)</f>
        <v>51945281.076721869</v>
      </c>
      <c r="H198">
        <f>3*2^21*(1.3/8)*2*129</f>
        <v>263769292.80000001</v>
      </c>
      <c r="I198" s="2">
        <f>(1.23*A198^2+2)*130*21</f>
        <v>132981657.89999999</v>
      </c>
      <c r="J198">
        <f>2^21*(1.3/8)*2*129+2*2*2^21*(0.3/8)*130</f>
        <v>128817561.60000001</v>
      </c>
    </row>
    <row r="199" spans="1:10">
      <c r="A199">
        <v>200</v>
      </c>
      <c r="B199">
        <f>A199^2</f>
        <v>40000</v>
      </c>
      <c r="C199" s="2">
        <f>A199^2*130*LOG((2^21)/A199,2)</f>
        <v>69451947.813171431</v>
      </c>
      <c r="D199">
        <f>2*2^21*A199*(1.3/8)*129</f>
        <v>17584619520</v>
      </c>
      <c r="E199" s="2">
        <f>A199^2*(128+2*A199^2)*21</f>
        <v>67307520000</v>
      </c>
      <c r="F199">
        <f>2*2^21*(1.3/8)*(128+B199)</f>
        <v>27350217523.200001</v>
      </c>
      <c r="G199" s="2">
        <f>1.5*A199^2*130*LOG(2^22/A199^2,2)</f>
        <v>52355843.439514302</v>
      </c>
      <c r="H199">
        <f>3*2^21*(1.3/8)*2*129</f>
        <v>263769292.80000001</v>
      </c>
      <c r="I199" s="2">
        <f>(1.23*A199^2+2)*130*21</f>
        <v>134321460</v>
      </c>
      <c r="J199">
        <f>2^21*(1.3/8)*2*129+2*2*2^21*(0.3/8)*130</f>
        <v>128817561.60000001</v>
      </c>
    </row>
  </sheetData>
  <conditionalFormatting sqref="C7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DMPF in PSI</vt:lpstr>
      <vt:lpstr>DMPF in PCG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Folku</dc:creator>
  <cp:lastModifiedBy>Tu Yaxin</cp:lastModifiedBy>
  <dcterms:created xsi:type="dcterms:W3CDTF">2022-09-18T13:56:45Z</dcterms:created>
  <dcterms:modified xsi:type="dcterms:W3CDTF">2024-02-19T15:26:37Z</dcterms:modified>
</cp:coreProperties>
</file>