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dmin\OneDrive - Funix University\ASM\ds_funix\final project\document\Data &amp; Data Description\"/>
    </mc:Choice>
  </mc:AlternateContent>
  <bookViews>
    <workbookView xWindow="0" yWindow="0" windowWidth="28800" windowHeight="12600" tabRatio="653" activeTab="2"/>
  </bookViews>
  <sheets>
    <sheet name="All tables" sheetId="13" r:id="rId1"/>
    <sheet name="Table Details" sheetId="6" r:id="rId2"/>
    <sheet name="Reference Tables" sheetId="8" r:id="rId3"/>
  </sheets>
  <definedNames>
    <definedName name="_xlnm._FilterDatabase" localSheetId="2" hidden="1">'Reference Tables'!$B$5:$L$114</definedName>
    <definedName name="_xlnm.Print_Area" localSheetId="2">'Reference Tables'!$A$2:$J$498</definedName>
    <definedName name="_xlnm.Print_Area" localSheetId="1">'Table Details'!$A$1:$W$500</definedName>
  </definedNames>
  <calcPr calcId="162913"/>
</workbook>
</file>

<file path=xl/calcChain.xml><?xml version="1.0" encoding="utf-8"?>
<calcChain xmlns="http://schemas.openxmlformats.org/spreadsheetml/2006/main">
  <c r="C6" i="13" l="1"/>
  <c r="B13" i="13"/>
  <c r="B10" i="13" l="1"/>
  <c r="C15" i="13" l="1"/>
  <c r="C14" i="13"/>
  <c r="C13" i="13"/>
  <c r="C12" i="13"/>
  <c r="C11" i="13"/>
  <c r="C10" i="13"/>
  <c r="C9" i="13"/>
  <c r="C8" i="13"/>
  <c r="C7" i="13"/>
  <c r="B14" i="13"/>
  <c r="B12" i="13"/>
  <c r="B11" i="13"/>
  <c r="B9" i="13"/>
  <c r="B8" i="13"/>
  <c r="B7" i="13"/>
  <c r="B6" i="13"/>
  <c r="B7" i="6" l="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7" i="6" s="1"/>
  <c r="B68" i="6" s="1"/>
  <c r="F7" i="6"/>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I45" i="6"/>
  <c r="I46" i="6"/>
  <c r="I47" i="6"/>
  <c r="I48" i="6"/>
  <c r="I57" i="6"/>
  <c r="H63" i="6"/>
  <c r="I63" i="6" s="1"/>
  <c r="B74" i="6"/>
  <c r="B75" i="6" s="1"/>
  <c r="B76" i="6" s="1"/>
  <c r="B77" i="6" s="1"/>
  <c r="B78" i="6" s="1"/>
  <c r="B79" i="6" s="1"/>
  <c r="B80" i="6" s="1"/>
  <c r="B81" i="6" s="1"/>
  <c r="B82" i="6" s="1"/>
  <c r="B83" i="6" s="1"/>
  <c r="B84" i="6" s="1"/>
  <c r="B85" i="6" s="1"/>
  <c r="F74" i="6"/>
  <c r="F75" i="6" s="1"/>
  <c r="F76" i="6" s="1"/>
  <c r="F77" i="6" s="1"/>
  <c r="F78" i="6" s="1"/>
  <c r="F79" i="6" s="1"/>
  <c r="F80" i="6" s="1"/>
  <c r="F81" i="6" s="1"/>
  <c r="F82" i="6" s="1"/>
  <c r="F83" i="6" s="1"/>
  <c r="F84" i="6" s="1"/>
  <c r="F85" i="6" s="1"/>
  <c r="F46" i="6" l="1"/>
  <c r="F47" i="6" s="1"/>
  <c r="F48" i="6" s="1"/>
  <c r="F49" i="6" s="1"/>
  <c r="F50" i="6" s="1"/>
  <c r="F51" i="6" s="1"/>
  <c r="F52" i="6" s="1"/>
  <c r="F53" i="6" s="1"/>
  <c r="F54" i="6" s="1"/>
  <c r="F55" i="6" s="1"/>
  <c r="F56" i="6" s="1"/>
  <c r="F57" i="6" s="1"/>
  <c r="F58" i="6" s="1"/>
  <c r="F59" i="6" s="1"/>
  <c r="F60" i="6" s="1"/>
  <c r="F61" i="6" s="1"/>
  <c r="F62" i="6" s="1"/>
  <c r="F63" i="6" s="1"/>
  <c r="F67" i="6" s="1"/>
  <c r="F68" i="6" s="1"/>
  <c r="B150" i="6"/>
  <c r="B151" i="6" s="1"/>
  <c r="B152" i="6" s="1"/>
  <c r="B153" i="6" s="1"/>
  <c r="B154" i="6" s="1"/>
  <c r="B155" i="6" s="1"/>
  <c r="B156" i="6" s="1"/>
  <c r="B157" i="6" s="1"/>
  <c r="B158" i="6" s="1"/>
  <c r="B159" i="6" s="1"/>
  <c r="B160" i="6" s="1"/>
  <c r="B161" i="6" s="1"/>
  <c r="B162" i="6" s="1"/>
  <c r="B163" i="6" s="1"/>
  <c r="B164" i="6" s="1"/>
  <c r="B165" i="6" s="1"/>
  <c r="B166" i="6" s="1"/>
  <c r="B169" i="6" s="1"/>
  <c r="B170" i="6" s="1"/>
  <c r="B171" i="6" s="1"/>
  <c r="B172" i="6" s="1"/>
  <c r="B173" i="6" s="1"/>
  <c r="B174" i="6" s="1"/>
  <c r="B175" i="6" s="1"/>
  <c r="B176" i="6" s="1"/>
  <c r="B177" i="6" s="1"/>
  <c r="B178" i="6" s="1"/>
  <c r="B179" i="6" s="1"/>
  <c r="B180" i="6" s="1"/>
  <c r="B181" i="6" s="1"/>
  <c r="B182" i="6" s="1"/>
  <c r="B183" i="6" s="1"/>
  <c r="B185" i="6" s="1"/>
  <c r="B186" i="6" s="1"/>
  <c r="B188" i="6" s="1"/>
  <c r="B189" i="6" s="1"/>
  <c r="B190" i="6" s="1"/>
  <c r="B191" i="6" s="1"/>
  <c r="B192" i="6" s="1"/>
  <c r="B193" i="6" s="1"/>
  <c r="B194" i="6" s="1"/>
  <c r="B196" i="6" s="1"/>
  <c r="B197" i="6" s="1"/>
  <c r="B198" i="6" s="1"/>
  <c r="B199" i="6" s="1"/>
  <c r="B200" i="6" s="1"/>
  <c r="B201" i="6" s="1"/>
  <c r="B202" i="6" s="1"/>
  <c r="B203" i="6" s="1"/>
  <c r="B204" i="6" s="1"/>
  <c r="B205" i="6" s="1"/>
  <c r="B206" i="6" s="1"/>
  <c r="B207" i="6" s="1"/>
  <c r="B209" i="6" s="1"/>
  <c r="B210" i="6" s="1"/>
  <c r="B211" i="6" s="1"/>
  <c r="B212" i="6" s="1"/>
  <c r="B213" i="6" s="1"/>
  <c r="B214" i="6" s="1"/>
  <c r="B216" i="6" s="1"/>
  <c r="B217" i="6" s="1"/>
  <c r="B218" i="6" s="1"/>
  <c r="F150" i="6"/>
  <c r="F151" i="6" s="1"/>
  <c r="F152" i="6" s="1"/>
  <c r="F153" i="6" s="1"/>
  <c r="F154" i="6" s="1"/>
  <c r="F155" i="6" s="1"/>
  <c r="F156" i="6" s="1"/>
  <c r="F157" i="6" s="1"/>
  <c r="F158" i="6" s="1"/>
  <c r="F159" i="6" s="1"/>
  <c r="F160" i="6" s="1"/>
  <c r="F161" i="6" s="1"/>
  <c r="F162" i="6" s="1"/>
  <c r="F163" i="6" s="1"/>
  <c r="F164" i="6" s="1"/>
  <c r="F165" i="6" s="1"/>
  <c r="F166" i="6" s="1"/>
  <c r="H166" i="6"/>
  <c r="I166" i="6" s="1"/>
  <c r="I185" i="6"/>
  <c r="I186" i="6"/>
  <c r="I188" i="6"/>
  <c r="I189" i="6"/>
  <c r="I190" i="6"/>
  <c r="I191" i="6"/>
  <c r="I192" i="6"/>
  <c r="I193" i="6"/>
  <c r="I194" i="6"/>
  <c r="I196" i="6"/>
  <c r="I197" i="6"/>
  <c r="I198" i="6"/>
  <c r="I199" i="6"/>
  <c r="I200" i="6"/>
  <c r="I201" i="6"/>
  <c r="I202" i="6"/>
  <c r="I203" i="6"/>
  <c r="I204" i="6"/>
  <c r="I205" i="6"/>
  <c r="I206" i="6"/>
  <c r="I207" i="6"/>
  <c r="I209" i="6"/>
  <c r="I210" i="6"/>
  <c r="I211" i="6"/>
  <c r="I212" i="6"/>
  <c r="I213" i="6"/>
  <c r="I214" i="6"/>
  <c r="I216" i="6"/>
  <c r="F406" i="6"/>
  <c r="F407" i="6" s="1"/>
  <c r="F408" i="6" s="1"/>
  <c r="F409" i="6" s="1"/>
  <c r="F410" i="6" s="1"/>
  <c r="F411" i="6" s="1"/>
  <c r="F412" i="6" s="1"/>
  <c r="F413" i="6" s="1"/>
  <c r="F415" i="6" s="1"/>
  <c r="I419" i="6"/>
  <c r="H415" i="6" s="1"/>
  <c r="I415" i="6" s="1"/>
  <c r="B406" i="6"/>
  <c r="B407" i="6" s="1"/>
  <c r="B408" i="6" s="1"/>
  <c r="B409" i="6" s="1"/>
  <c r="B410" i="6" s="1"/>
  <c r="B411" i="6" s="1"/>
  <c r="B412" i="6" s="1"/>
  <c r="B413" i="6" s="1"/>
  <c r="B415" i="6" s="1"/>
  <c r="B421" i="6" s="1"/>
  <c r="I398" i="6"/>
  <c r="H394" i="6" s="1"/>
  <c r="I394" i="6" s="1"/>
  <c r="F385" i="6"/>
  <c r="F386" i="6" s="1"/>
  <c r="F387" i="6" s="1"/>
  <c r="F388" i="6" s="1"/>
  <c r="F389" i="6" s="1"/>
  <c r="F390" i="6" s="1"/>
  <c r="F391" i="6" s="1"/>
  <c r="F392" i="6" s="1"/>
  <c r="F394" i="6" s="1"/>
  <c r="B385" i="6"/>
  <c r="B386" i="6" s="1"/>
  <c r="B387" i="6" s="1"/>
  <c r="B388" i="6" s="1"/>
  <c r="B389" i="6" s="1"/>
  <c r="B390" i="6" s="1"/>
  <c r="B391" i="6" s="1"/>
  <c r="B392" i="6" s="1"/>
  <c r="B394" i="6" s="1"/>
  <c r="B400" i="6" s="1"/>
  <c r="H132" i="6"/>
  <c r="I132" i="6" s="1"/>
  <c r="F86" i="6"/>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B86" i="6"/>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5" i="6" s="1"/>
  <c r="B136" i="6" s="1"/>
  <c r="B137" i="6" s="1"/>
  <c r="B138" i="6" s="1"/>
  <c r="B139" i="6" s="1"/>
  <c r="B140" i="6" s="1"/>
  <c r="B141" i="6" s="1"/>
  <c r="B142" i="6" s="1"/>
  <c r="B143" i="6" s="1"/>
  <c r="F476" i="6"/>
  <c r="F477" i="6" s="1"/>
  <c r="F478" i="6" s="1"/>
  <c r="F479" i="6" s="1"/>
  <c r="F480" i="6" s="1"/>
  <c r="F481" i="6" s="1"/>
  <c r="F482" i="6" s="1"/>
  <c r="F483" i="6" s="1"/>
  <c r="F484" i="6" s="1"/>
  <c r="F487" i="6" s="1"/>
  <c r="F488" i="6" s="1"/>
  <c r="F489" i="6" s="1"/>
  <c r="F492" i="6" s="1"/>
  <c r="F493" i="6" s="1"/>
  <c r="F494" i="6" s="1"/>
  <c r="F496" i="6" s="1"/>
  <c r="H473" i="6" s="1"/>
  <c r="B476" i="6"/>
  <c r="B477" i="6" s="1"/>
  <c r="B478" i="6" s="1"/>
  <c r="B479" i="6" s="1"/>
  <c r="B480" i="6" s="1"/>
  <c r="B481" i="6" s="1"/>
  <c r="B482" i="6" s="1"/>
  <c r="B483" i="6" s="1"/>
  <c r="B484" i="6" s="1"/>
  <c r="B487" i="6" s="1"/>
  <c r="B488" i="6" s="1"/>
  <c r="B489" i="6" s="1"/>
  <c r="B492" i="6" s="1"/>
  <c r="B493" i="6" s="1"/>
  <c r="B494" i="6" s="1"/>
  <c r="B496" i="6" s="1"/>
  <c r="H258" i="6"/>
  <c r="I258" i="6" s="1"/>
  <c r="B454" i="6"/>
  <c r="B455" i="6" s="1"/>
  <c r="B456" i="6" s="1"/>
  <c r="B457" i="6" s="1"/>
  <c r="B458" i="6" s="1"/>
  <c r="B459" i="6" s="1"/>
  <c r="B460" i="6" s="1"/>
  <c r="B461" i="6" s="1"/>
  <c r="B462" i="6" s="1"/>
  <c r="B464" i="6" s="1"/>
  <c r="B470" i="6" s="1"/>
  <c r="F454" i="6"/>
  <c r="F455" i="6" s="1"/>
  <c r="F456" i="6" s="1"/>
  <c r="F457" i="6" s="1"/>
  <c r="F458" i="6" s="1"/>
  <c r="F459" i="6" s="1"/>
  <c r="F460" i="6" s="1"/>
  <c r="F461" i="6" s="1"/>
  <c r="F462" i="6" s="1"/>
  <c r="F464" i="6" s="1"/>
  <c r="H464" i="6"/>
  <c r="I464" i="6" s="1"/>
  <c r="F427" i="6"/>
  <c r="F428" i="6" s="1"/>
  <c r="F429" i="6" s="1"/>
  <c r="F430" i="6" s="1"/>
  <c r="F431" i="6" s="1"/>
  <c r="F432" i="6" s="1"/>
  <c r="F433" i="6" s="1"/>
  <c r="F434" i="6" s="1"/>
  <c r="F435" i="6" s="1"/>
  <c r="F436" i="6" s="1"/>
  <c r="F437" i="6" s="1"/>
  <c r="F438" i="6" s="1"/>
  <c r="F439" i="6" s="1"/>
  <c r="F440" i="6" s="1"/>
  <c r="F441" i="6" s="1"/>
  <c r="F442" i="6" s="1"/>
  <c r="F443" i="6" s="1"/>
  <c r="F444" i="6" s="1"/>
  <c r="F445" i="6" s="1"/>
  <c r="H424" i="6" s="1"/>
  <c r="B427" i="6"/>
  <c r="B428" i="6" s="1"/>
  <c r="B429" i="6" s="1"/>
  <c r="B430" i="6" s="1"/>
  <c r="B431" i="6" s="1"/>
  <c r="B432" i="6" s="1"/>
  <c r="B433" i="6" s="1"/>
  <c r="B434" i="6" s="1"/>
  <c r="B435" i="6" s="1"/>
  <c r="B436" i="6" s="1"/>
  <c r="B437" i="6" s="1"/>
  <c r="B438" i="6" s="1"/>
  <c r="B439" i="6" s="1"/>
  <c r="B440" i="6" s="1"/>
  <c r="B441" i="6" s="1"/>
  <c r="B442" i="6" s="1"/>
  <c r="B443" i="6" s="1"/>
  <c r="B444" i="6" s="1"/>
  <c r="B445" i="6" s="1"/>
  <c r="I346" i="6"/>
  <c r="I347" i="6"/>
  <c r="I350" i="6"/>
  <c r="I351" i="6"/>
  <c r="I352" i="6"/>
  <c r="I353" i="6"/>
  <c r="I354" i="6"/>
  <c r="I355" i="6"/>
  <c r="I356" i="6"/>
  <c r="I357" i="6"/>
  <c r="I358" i="6"/>
  <c r="I359" i="6"/>
  <c r="I360" i="6"/>
  <c r="I361" i="6"/>
  <c r="I362" i="6"/>
  <c r="I363" i="6"/>
  <c r="I364" i="6"/>
  <c r="I365" i="6"/>
  <c r="I366" i="6"/>
  <c r="I367" i="6"/>
  <c r="I368" i="6"/>
  <c r="I369" i="6"/>
  <c r="I372" i="6"/>
  <c r="I373" i="6"/>
  <c r="I374" i="6"/>
  <c r="I375" i="6"/>
  <c r="I376" i="6"/>
  <c r="I377" i="6"/>
  <c r="H329" i="6"/>
  <c r="I329" i="6" s="1"/>
  <c r="F314" i="6"/>
  <c r="F315" i="6" s="1"/>
  <c r="F316" i="6" s="1"/>
  <c r="F317" i="6" s="1"/>
  <c r="F318" i="6" s="1"/>
  <c r="F319" i="6" s="1"/>
  <c r="F320" i="6" s="1"/>
  <c r="F321" i="6" s="1"/>
  <c r="F322" i="6" s="1"/>
  <c r="F323" i="6" s="1"/>
  <c r="F324" i="6" s="1"/>
  <c r="F325" i="6" s="1"/>
  <c r="F326" i="6" s="1"/>
  <c r="F327" i="6" s="1"/>
  <c r="F329" i="6" s="1"/>
  <c r="B314" i="6"/>
  <c r="B315" i="6" s="1"/>
  <c r="B316" i="6" s="1"/>
  <c r="B317" i="6" s="1"/>
  <c r="B318" i="6" s="1"/>
  <c r="B319" i="6" s="1"/>
  <c r="B320" i="6" s="1"/>
  <c r="B321" i="6" s="1"/>
  <c r="B322" i="6" s="1"/>
  <c r="B323" i="6" s="1"/>
  <c r="B324" i="6" s="1"/>
  <c r="B325" i="6" s="1"/>
  <c r="B326" i="6" s="1"/>
  <c r="B327" i="6" s="1"/>
  <c r="B329" i="6" s="1"/>
  <c r="B340" i="6" s="1"/>
  <c r="B379" i="6" s="1"/>
  <c r="I276" i="6"/>
  <c r="I279" i="6"/>
  <c r="I280" i="6"/>
  <c r="I281" i="6"/>
  <c r="I282" i="6"/>
  <c r="I283" i="6"/>
  <c r="I284" i="6"/>
  <c r="I285" i="6"/>
  <c r="I286" i="6"/>
  <c r="I287" i="6"/>
  <c r="I288" i="6"/>
  <c r="I289" i="6"/>
  <c r="I290" i="6"/>
  <c r="I291" i="6"/>
  <c r="I292" i="6"/>
  <c r="I293" i="6"/>
  <c r="I294" i="6"/>
  <c r="I295" i="6"/>
  <c r="I296" i="6"/>
  <c r="I297" i="6"/>
  <c r="I298" i="6"/>
  <c r="I275" i="6"/>
  <c r="I301" i="6"/>
  <c r="I302" i="6"/>
  <c r="I303" i="6"/>
  <c r="I304" i="6"/>
  <c r="I305" i="6"/>
  <c r="I306" i="6"/>
  <c r="H252" i="6"/>
  <c r="I252" i="6" s="1"/>
  <c r="H244" i="6"/>
  <c r="I244" i="6" s="1"/>
  <c r="F224" i="6"/>
  <c r="F225" i="6" s="1"/>
  <c r="F226" i="6" s="1"/>
  <c r="F227" i="6" s="1"/>
  <c r="F228" i="6" s="1"/>
  <c r="F229" i="6" s="1"/>
  <c r="F230" i="6" s="1"/>
  <c r="F231" i="6" s="1"/>
  <c r="F232" i="6" s="1"/>
  <c r="F233" i="6" s="1"/>
  <c r="F234" i="6" s="1"/>
  <c r="F235" i="6" s="1"/>
  <c r="F236" i="6" s="1"/>
  <c r="F237" i="6" s="1"/>
  <c r="F238" i="6" s="1"/>
  <c r="F239" i="6" s="1"/>
  <c r="F240" i="6" s="1"/>
  <c r="F241" i="6" s="1"/>
  <c r="F242" i="6" s="1"/>
  <c r="F244" i="6" s="1"/>
  <c r="B224" i="6"/>
  <c r="B225" i="6" s="1"/>
  <c r="B226" i="6" s="1"/>
  <c r="B227" i="6" s="1"/>
  <c r="B228" i="6" s="1"/>
  <c r="B229" i="6" s="1"/>
  <c r="B230" i="6" s="1"/>
  <c r="B231" i="6" s="1"/>
  <c r="B232" i="6" s="1"/>
  <c r="B233" i="6" s="1"/>
  <c r="B234" i="6" s="1"/>
  <c r="B235" i="6" s="1"/>
  <c r="B236" i="6" s="1"/>
  <c r="B237" i="6" s="1"/>
  <c r="B238" i="6" s="1"/>
  <c r="B239" i="6" s="1"/>
  <c r="B240" i="6" s="1"/>
  <c r="B241" i="6" s="1"/>
  <c r="B242" i="6" s="1"/>
  <c r="B244" i="6" s="1"/>
  <c r="B252" i="6" s="1"/>
  <c r="B258" i="6" s="1"/>
  <c r="B269" i="6" s="1"/>
  <c r="B308" i="6" s="1"/>
  <c r="H269" i="6" l="1"/>
  <c r="I269" i="6" s="1"/>
  <c r="F252" i="6"/>
  <c r="F258" i="6" s="1"/>
  <c r="F269" i="6" s="1"/>
  <c r="F135" i="6"/>
  <c r="F136" i="6" s="1"/>
  <c r="F137" i="6" s="1"/>
  <c r="F138" i="6" s="1"/>
  <c r="F139" i="6" s="1"/>
  <c r="F140" i="6" s="1"/>
  <c r="F141" i="6" s="1"/>
  <c r="F142" i="6" s="1"/>
  <c r="F143" i="6" s="1"/>
  <c r="H71" i="6" s="1"/>
  <c r="F340" i="6"/>
  <c r="F400" i="6"/>
  <c r="H382" i="6" s="1"/>
  <c r="F421" i="6"/>
  <c r="H403" i="6" s="1"/>
  <c r="F470" i="6"/>
  <c r="H451" i="6" s="1"/>
  <c r="H340" i="6"/>
  <c r="I340" i="6" s="1"/>
  <c r="H4" i="6"/>
  <c r="F169" i="6"/>
  <c r="F170" i="6" s="1"/>
  <c r="F171" i="6" s="1"/>
  <c r="F172" i="6" s="1"/>
  <c r="F173" i="6" s="1"/>
  <c r="F174" i="6" s="1"/>
  <c r="F175" i="6" s="1"/>
  <c r="F176" i="6" s="1"/>
  <c r="F177" i="6" s="1"/>
  <c r="F178" i="6" s="1"/>
  <c r="F179" i="6" s="1"/>
  <c r="F180" i="6" s="1"/>
  <c r="F181" i="6" s="1"/>
  <c r="F182" i="6" s="1"/>
  <c r="F183" i="6" s="1"/>
  <c r="F185" i="6" s="1"/>
  <c r="F186" i="6" s="1"/>
  <c r="F188" i="6" s="1"/>
  <c r="F189" i="6" s="1"/>
  <c r="F190" i="6" s="1"/>
  <c r="F191" i="6" s="1"/>
  <c r="F192" i="6" s="1"/>
  <c r="F193" i="6" s="1"/>
  <c r="F194" i="6" s="1"/>
  <c r="F196" i="6" s="1"/>
  <c r="F197" i="6" s="1"/>
  <c r="F198" i="6" s="1"/>
  <c r="F199" i="6" s="1"/>
  <c r="F200" i="6" s="1"/>
  <c r="F201" i="6" s="1"/>
  <c r="F202" i="6" s="1"/>
  <c r="F203" i="6" s="1"/>
  <c r="F204" i="6" s="1"/>
  <c r="F205" i="6" s="1"/>
  <c r="F206" i="6" s="1"/>
  <c r="F207" i="6" s="1"/>
  <c r="F209" i="6" s="1"/>
  <c r="F210" i="6" s="1"/>
  <c r="F211" i="6" s="1"/>
  <c r="F212" i="6" s="1"/>
  <c r="F213" i="6" s="1"/>
  <c r="F214" i="6" s="1"/>
  <c r="F216" i="6" s="1"/>
  <c r="F217" i="6" s="1"/>
  <c r="F218" i="6" s="1"/>
  <c r="F308" i="6" l="1"/>
  <c r="H221" i="6" s="1"/>
  <c r="F379" i="6"/>
  <c r="H311" i="6" s="1"/>
</calcChain>
</file>

<file path=xl/sharedStrings.xml><?xml version="1.0" encoding="utf-8"?>
<sst xmlns="http://schemas.openxmlformats.org/spreadsheetml/2006/main" count="4813" uniqueCount="2500">
  <si>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</si>
  <si>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</si>
  <si>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</si>
  <si>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</si>
  <si>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</si>
  <si>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</si>
  <si>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</si>
  <si>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(D)(F)(R)</t>
    <phoneticPr fontId="2"/>
  </si>
  <si>
    <t>(D)(F)[R]</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</si>
  <si>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</si>
  <si>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</si>
  <si>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</si>
  <si>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</si>
  <si>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</si>
  <si>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</si>
  <si>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</si>
  <si>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</si>
  <si>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</si>
  <si>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</si>
  <si>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</si>
  <si>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N30</t>
  </si>
  <si>
    <t>(国際) 牡・ｾﾝ</t>
  </si>
  <si>
    <t>N31</t>
  </si>
  <si>
    <t>(国際) 牡・ｾﾝ (指定)</t>
  </si>
  <si>
    <t>N40</t>
  </si>
  <si>
    <t>(国際) 牡・牝</t>
  </si>
  <si>
    <t>N41</t>
  </si>
  <si>
    <t>(国際) 牡・牝 (指定)</t>
  </si>
  <si>
    <t xml:space="preserve">９９００万円以下 </t>
  </si>
  <si>
    <t>100</t>
  </si>
  <si>
    <t>701</t>
  </si>
  <si>
    <t xml:space="preserve">新馬   </t>
  </si>
  <si>
    <t>702</t>
  </si>
  <si>
    <t xml:space="preserve">未出走 </t>
  </si>
  <si>
    <t>703</t>
  </si>
  <si>
    <t>未勝利</t>
  </si>
  <si>
    <t>999</t>
  </si>
  <si>
    <t>オープン</t>
  </si>
  <si>
    <t>Ｓ</t>
    <phoneticPr fontId="2"/>
  </si>
  <si>
    <t>a</t>
    <phoneticPr fontId="2"/>
  </si>
  <si>
    <t>b</t>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</si>
  <si>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</si>
  <si>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</si>
  <si>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</si>
  <si>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</si>
  <si>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</si>
  <si>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</si>
  <si>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</si>
  <si>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</si>
  <si>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</si>
  <si>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</si>
  <si>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</si>
  <si>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</si>
  <si>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</si>
  <si>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</si>
  <si>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</si>
  <si>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</si>
  <si>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</si>
  <si>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</si>
  <si>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</si>
  <si>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</si>
  <si>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</si>
  <si>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</si>
  <si>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f</t>
    <phoneticPr fontId="2"/>
  </si>
  <si>
    <t>e</t>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</si>
  <si>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</si>
  <si>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</si>
  <si>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d</t>
    <phoneticPr fontId="2"/>
  </si>
  <si>
    <t>e</t>
    <phoneticPr fontId="2"/>
  </si>
  <si>
    <t>i</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</si>
  <si>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</si>
  <si>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</si>
  <si>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</si>
  <si>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</si>
  <si>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</si>
  <si>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</si>
  <si>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</si>
  <si>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</si>
  <si>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</si>
  <si>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</si>
  <si>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</si>
  <si>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</si>
  <si>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9)</t>
    <phoneticPr fontId="2"/>
  </si>
  <si>
    <t>(   1)</t>
    <phoneticPr fontId="2"/>
  </si>
  <si>
    <t>△</t>
    <phoneticPr fontId="2"/>
  </si>
  <si>
    <t>INT F&amp;M DES</t>
    <phoneticPr fontId="2"/>
  </si>
  <si>
    <t>(国際) 牝 (特指)</t>
    <rPh sb="8" eb="9">
      <t>トク</t>
    </rPh>
    <rPh sb="9" eb="10">
      <t>ユビ</t>
    </rPh>
    <phoneticPr fontId="2"/>
  </si>
  <si>
    <t>INT F&amp;M SD</t>
    <phoneticPr fontId="2"/>
  </si>
  <si>
    <t>31</t>
    <phoneticPr fontId="2"/>
  </si>
  <si>
    <t>"RA" をセットレコードフォーマットを特定する</t>
    <rPh sb="20" eb="22">
      <t>トクテイ</t>
    </rPh>
    <phoneticPr fontId="2"/>
  </si>
  <si>
    <t>"SE" をセットレコードフォーマットを特定する</t>
    <rPh sb="20" eb="22">
      <t>トクテイ</t>
    </rPh>
    <phoneticPr fontId="2"/>
  </si>
  <si>
    <t>.</t>
  </si>
  <si>
    <t xml:space="preserve">       .</t>
  </si>
  <si>
    <t>099</t>
  </si>
  <si>
    <t>( 801)</t>
    <phoneticPr fontId="2"/>
  </si>
  <si>
    <t>( 837)</t>
    <phoneticPr fontId="2"/>
  </si>
  <si>
    <t>( 873)</t>
    <phoneticPr fontId="2"/>
  </si>
  <si>
    <t>( 909)</t>
    <phoneticPr fontId="2"/>
  </si>
  <si>
    <t>( 945)</t>
    <phoneticPr fontId="2"/>
  </si>
  <si>
    <t>( 981)</t>
    <phoneticPr fontId="2"/>
  </si>
  <si>
    <t>(1017)</t>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</si>
  <si>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</si>
  <si>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</si>
  <si>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</si>
  <si>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</si>
  <si>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</si>
  <si>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</si>
  <si>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平地　芝 　　 左回り</t>
    <rPh sb="9" eb="10">
      <t>マワ</t>
    </rPh>
    <phoneticPr fontId="2"/>
  </si>
  <si>
    <t>"HN" をセットレコードフォーマットを特定する</t>
    <rPh sb="20" eb="22">
      <t>トクテイ</t>
    </rPh>
    <phoneticPr fontId="2"/>
  </si>
  <si>
    <t>関西</t>
    <rPh sb="0" eb="2">
      <t>カンサイ</t>
    </rPh>
    <phoneticPr fontId="2"/>
  </si>
  <si>
    <t>美浦</t>
    <rPh sb="0" eb="2">
      <t>ミホ</t>
    </rPh>
    <phoneticPr fontId="2"/>
  </si>
  <si>
    <t>栗東</t>
    <rPh sb="0" eb="2">
      <t>リットウ</t>
    </rPh>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</si>
  <si>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</si>
  <si>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</si>
  <si>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</si>
  <si>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</si>
  <si>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</si>
  <si>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</si>
  <si>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</si>
  <si>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</si>
  <si>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</si>
  <si>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</si>
  <si>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</si>
  <si>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</si>
  <si>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</si>
  <si>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</si>
  <si>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</si>
  <si>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</si>
  <si>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</si>
  <si>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</si>
  <si>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</si>
  <si>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</si>
  <si>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</si>
  <si>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</si>
  <si>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</si>
  <si>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</si>
  <si>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</si>
  <si>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</si>
  <si>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出走当時の馬齢
（注）2000年以前は数え年表記 2001年以降は満年齢表記</t>
    <rPh sb="0" eb="2">
      <t>シュッソウ</t>
    </rPh>
    <rPh sb="2" eb="4">
      <t>トウジ</t>
    </rPh>
    <rPh sb="5" eb="7">
      <t>バレイ</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</si>
  <si>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</si>
  <si>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</si>
  <si>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</si>
  <si>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</si>
  <si>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</si>
  <si>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</si>
  <si>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</si>
  <si>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</si>
  <si>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鹿粕毛</t>
    <rPh sb="0" eb="1">
      <t>シカ</t>
    </rPh>
    <rPh sb="1" eb="3">
      <t>カスゲ</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</si>
  <si>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</si>
  <si>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</si>
  <si>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</si>
  <si>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</si>
  <si>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</si>
  <si>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</si>
  <si>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</si>
  <si>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芝・稍重馬場での1着～5着及び着外(6着以下)の回数（中央のみ)</t>
    <rPh sb="0" eb="1">
      <t>シバ</t>
    </rPh>
    <rPh sb="2" eb="3">
      <t>ヤヤ</t>
    </rPh>
    <rPh sb="3" eb="4">
      <t>オモ</t>
    </rPh>
    <rPh sb="4" eb="6">
      <t>ババ</t>
    </rPh>
    <phoneticPr fontId="2"/>
  </si>
  <si>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</si>
  <si>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t>
    <phoneticPr fontId="2"/>
  </si>
  <si>
    <t>△</t>
    <phoneticPr fontId="2"/>
  </si>
  <si>
    <t>sp</t>
    <phoneticPr fontId="2"/>
  </si>
  <si>
    <t>Ｓ</t>
    <phoneticPr fontId="2"/>
  </si>
  <si>
    <t>FOUR-YEAR-OLDS &amp; UP STEEPLE-CHASE</t>
    <phoneticPr fontId="2"/>
  </si>
  <si>
    <t>THREE-YEAR-OLDS ANGLO-ARABS</t>
    <phoneticPr fontId="2"/>
  </si>
  <si>
    <t>FOUR-YEAR-OLDS &amp; UP ANGLO-ARABS</t>
    <phoneticPr fontId="2"/>
  </si>
  <si>
    <t>周回数を設定　1:1周　2:2周　3:3周</t>
    <rPh sb="0" eb="1">
      <t>シュウ</t>
    </rPh>
    <rPh sb="1" eb="3">
      <t>カイスウ</t>
    </rPh>
    <rPh sb="4" eb="6">
      <t>セッテイ</t>
    </rPh>
    <rPh sb="10" eb="11">
      <t>シュウ</t>
    </rPh>
    <rPh sb="15" eb="16">
      <t>シュウ</t>
    </rPh>
    <rPh sb="20" eb="21">
      <t>シュウ</t>
    </rPh>
    <phoneticPr fontId="2"/>
  </si>
  <si>
    <t>外</t>
    <rPh sb="0" eb="1">
      <t>ガイ</t>
    </rPh>
    <phoneticPr fontId="2"/>
  </si>
  <si>
    <t>Ｓ</t>
    <phoneticPr fontId="2"/>
  </si>
  <si>
    <t>j</t>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</si>
  <si>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</si>
  <si>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</si>
  <si>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</si>
  <si>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</si>
  <si>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</si>
  <si>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</si>
  <si>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</si>
  <si>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</si>
  <si>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</si>
  <si>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</si>
  <si>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</si>
  <si>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</si>
  <si>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</si>
  <si>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</si>
  <si>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</si>
  <si>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</si>
  <si>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</si>
  <si>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</si>
  <si>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</si>
  <si>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</si>
  <si>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</si>
  <si>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</si>
  <si>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単位0.1kg</t>
    <rPh sb="0" eb="2">
      <t>タンイ</t>
    </rPh>
    <phoneticPr fontId="2"/>
  </si>
  <si>
    <t>0:未使用 1:使用</t>
    <rPh sb="2" eb="5">
      <t>ミシヨウ</t>
    </rPh>
    <rPh sb="8" eb="10">
      <t>シヨウ</t>
    </rPh>
    <phoneticPr fontId="2"/>
  </si>
  <si>
    <t>首 (ア)</t>
    <rPh sb="0" eb="1">
      <t>シュ</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</si>
  <si>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</si>
  <si>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</si>
  <si>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１０</t>
    <phoneticPr fontId="2"/>
  </si>
  <si>
    <t>HD</t>
    <phoneticPr fontId="2"/>
  </si>
  <si>
    <t>NS</t>
    <phoneticPr fontId="2"/>
  </si>
  <si>
    <t>NK</t>
    <phoneticPr fontId="2"/>
  </si>
  <si>
    <t>DS</t>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</si>
  <si>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</si>
  <si>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</si>
  <si>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</si>
  <si>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</si>
  <si>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</si>
  <si>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</si>
  <si>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</si>
  <si>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</si>
  <si>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</si>
  <si>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</si>
  <si>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</si>
  <si>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</si>
  <si>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</si>
  <si>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</si>
  <si>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</si>
  <si>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</si>
  <si>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</si>
  <si>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</si>
  <si>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</si>
  <si>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</si>
  <si>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</si>
  <si>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</si>
  <si>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</si>
  <si>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</si>
  <si>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</si>
  <si>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</si>
  <si>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</si>
  <si>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</si>
  <si>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</si>
  <si>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</si>
  <si>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水沢競馬場</t>
    <phoneticPr fontId="2"/>
  </si>
  <si>
    <t>MIZUSAWA</t>
    <phoneticPr fontId="2"/>
  </si>
  <si>
    <t>上山競馬場</t>
    <phoneticPr fontId="2"/>
  </si>
  <si>
    <t>c</t>
    <phoneticPr fontId="2"/>
  </si>
  <si>
    <t>(   2)</t>
    <phoneticPr fontId="2"/>
  </si>
  <si>
    <t>(   3)</t>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</si>
  <si>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</si>
  <si>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</si>
  <si>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</si>
  <si>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</si>
  <si>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</si>
  <si>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</si>
  <si>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</si>
  <si>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</si>
  <si>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</si>
  <si>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</si>
  <si>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</si>
  <si>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</si>
  <si>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</si>
  <si>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</si>
  <si>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</si>
  <si>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</si>
  <si>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</si>
  <si>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</si>
  <si>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</si>
  <si>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</si>
  <si>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</si>
  <si>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</si>
  <si>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</si>
  <si>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</si>
  <si>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</si>
  <si>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</si>
  <si>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</si>
  <si>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</si>
  <si>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良</t>
    <rPh sb="0" eb="1">
      <t>リョウ</t>
    </rPh>
    <phoneticPr fontId="2"/>
  </si>
  <si>
    <t>稍重</t>
    <rPh sb="0" eb="1">
      <t>ヤヤ</t>
    </rPh>
    <rPh sb="1" eb="2">
      <t>オモ</t>
    </rPh>
    <phoneticPr fontId="2"/>
  </si>
  <si>
    <t>重</t>
    <rPh sb="0" eb="1">
      <t>オモ</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</si>
  <si>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</si>
  <si>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</si>
  <si>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</si>
  <si>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</si>
  <si>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</si>
  <si>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</si>
  <si>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</si>
  <si>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</si>
  <si>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</si>
  <si>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</si>
  <si>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</si>
  <si>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 DSN</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</si>
  <si>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</si>
  <si>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</si>
  <si>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</si>
  <si>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</si>
  <si>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</si>
  <si>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</si>
  <si>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</si>
  <si>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</si>
  <si>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</si>
  <si>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</si>
  <si>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</si>
  <si>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</si>
  <si>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</si>
  <si>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</si>
  <si>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</si>
  <si>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</si>
  <si>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"WH" をセットレコードフォーマットを特定する</t>
    <rPh sb="20" eb="22">
      <t>トクテイ</t>
    </rPh>
    <phoneticPr fontId="2"/>
  </si>
  <si>
    <t>"WE" をセットレコードフォーマットを特定する</t>
    <rPh sb="20" eb="22">
      <t>トクテイ</t>
    </rPh>
    <phoneticPr fontId="2"/>
  </si>
  <si>
    <t>晴</t>
  </si>
  <si>
    <t xml:space="preserve">曇 </t>
  </si>
  <si>
    <t>雨</t>
  </si>
  <si>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</si>
  <si>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</si>
  <si>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</si>
  <si>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0:現役 1:抹消</t>
    <rPh sb="2" eb="4">
      <t>ゲンエキ</t>
    </rPh>
    <rPh sb="7" eb="9">
      <t>マッショウ</t>
    </rPh>
    <phoneticPr fontId="2"/>
  </si>
  <si>
    <t>DSN</t>
    <phoneticPr fontId="2"/>
  </si>
  <si>
    <t>Ｓ</t>
    <phoneticPr fontId="2"/>
  </si>
  <si>
    <t>0:現役 1:抹消</t>
    <phoneticPr fontId="2"/>
  </si>
  <si>
    <t>Ｓ</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</si>
  <si>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</si>
  <si>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全角40文字 ～ 半角80文字 (全角と半角が混在)
アルファベット等以外の特殊文字については、全角で設定。</t>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</si>
  <si>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</si>
  <si>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</si>
  <si>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</si>
  <si>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</si>
  <si>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</si>
  <si>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</si>
  <si>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失格、降着時は入線順位と異なる</t>
    <rPh sb="0" eb="2">
      <t>シッカク</t>
    </rPh>
    <rPh sb="3" eb="5">
      <t>コウチャク</t>
    </rPh>
    <rPh sb="5" eb="6">
      <t>ジ</t>
    </rPh>
    <rPh sb="7" eb="9">
      <t>ニュウセン</t>
    </rPh>
    <rPh sb="9" eb="11">
      <t>ジュンイ</t>
    </rPh>
    <rPh sb="12" eb="13">
      <t>コト</t>
    </rPh>
    <phoneticPr fontId="2"/>
  </si>
  <si>
    <t>ス</t>
    <phoneticPr fontId="2"/>
  </si>
  <si>
    <t>スロ</t>
    <phoneticPr fontId="2"/>
  </si>
  <si>
    <t>エク</t>
    <phoneticPr fontId="2"/>
  </si>
  <si>
    <t>ギリ</t>
    <phoneticPr fontId="2"/>
  </si>
  <si>
    <t>マレ</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</si>
  <si>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</si>
  <si>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</si>
  <si>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</si>
  <si>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</si>
  <si>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</si>
  <si>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</si>
  <si>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</si>
  <si>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</si>
  <si>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</si>
  <si>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</si>
  <si>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</si>
  <si>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</si>
  <si>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</si>
  <si>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</si>
  <si>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</si>
  <si>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</si>
  <si>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</si>
  <si>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</si>
  <si>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</si>
  <si>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</si>
  <si>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</si>
  <si>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</si>
  <si>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</si>
  <si>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</si>
  <si>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3"/>
  </si>
  <si>
    <t>(父)(外)(地)</t>
    <phoneticPr fontId="3"/>
  </si>
  <si>
    <t>41</t>
    <phoneticPr fontId="3"/>
  </si>
  <si>
    <t xml:space="preserve">(父)(外)[地] </t>
    <phoneticPr fontId="3"/>
  </si>
  <si>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</si>
  <si>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</si>
  <si>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</si>
  <si>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</si>
  <si>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</si>
  <si>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</si>
  <si>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</si>
  <si>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</si>
  <si>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</si>
  <si>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</si>
  <si>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</si>
  <si>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</si>
  <si>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</si>
  <si>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</si>
  <si>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</si>
  <si>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</si>
  <si>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</si>
  <si>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</si>
  <si>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</si>
  <si>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</si>
  <si>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</si>
  <si>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</si>
  <si>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</si>
  <si>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</si>
  <si>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</si>
  <si>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M2</t>
    <phoneticPr fontId="3"/>
  </si>
  <si>
    <t>マカオ</t>
    <phoneticPr fontId="3"/>
  </si>
  <si>
    <t>澳</t>
    <rPh sb="0" eb="1">
      <t>イク</t>
    </rPh>
    <phoneticPr fontId="2"/>
  </si>
  <si>
    <t>澳門</t>
    <rPh sb="0" eb="2">
      <t>マカオ</t>
    </rPh>
    <phoneticPr fontId="2"/>
  </si>
  <si>
    <t>マカオ</t>
    <phoneticPr fontId="2"/>
  </si>
  <si>
    <t>Macau</t>
    <phoneticPr fontId="2"/>
  </si>
  <si>
    <t>MAC</t>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</si>
  <si>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</si>
  <si>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</si>
  <si>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</si>
  <si>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月日時分各2桁</t>
    <rPh sb="0" eb="2">
      <t>ガッピ</t>
    </rPh>
    <rPh sb="2" eb="3">
      <t>ジ</t>
    </rPh>
    <rPh sb="3" eb="4">
      <t>ブン</t>
    </rPh>
    <rPh sb="4" eb="5">
      <t>カク</t>
    </rPh>
    <rPh sb="6" eb="7">
      <t>ケタ</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</si>
  <si>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</si>
  <si>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</si>
  <si>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</si>
  <si>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</si>
  <si>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</si>
  <si>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</si>
  <si>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</si>
  <si>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</si>
  <si>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</si>
  <si>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</si>
  <si>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</si>
  <si>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</si>
  <si>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</si>
  <si>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</si>
  <si>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</si>
  <si>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</si>
  <si>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</si>
  <si>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</si>
  <si>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</si>
  <si>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</si>
  <si>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g</t>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</si>
  <si>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</si>
  <si>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</si>
  <si>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</si>
  <si>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</si>
  <si>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</si>
  <si>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</si>
  <si>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</si>
  <si>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</si>
  <si>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</si>
  <si>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</si>
  <si>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</si>
  <si>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</si>
  <si>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</si>
  <si>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3"/>
  </si>
  <si>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</si>
  <si>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</si>
  <si>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</si>
  <si>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</si>
  <si>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</si>
  <si>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</si>
  <si>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</si>
  <si>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</si>
  <si>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</si>
  <si>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</si>
  <si>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</si>
  <si>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</si>
  <si>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</si>
  <si>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</si>
  <si>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</si>
  <si>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</si>
  <si>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</si>
  <si>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OHI</t>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</si>
  <si>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</si>
  <si>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</si>
  <si>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不良</t>
    <rPh sb="0" eb="2">
      <t>フリョウ</t>
    </rPh>
    <phoneticPr fontId="2"/>
  </si>
  <si>
    <t>Firm</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</si>
  <si>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</si>
  <si>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</si>
  <si>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</si>
  <si>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</si>
  <si>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</si>
  <si>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</si>
  <si>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</si>
  <si>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</si>
  <si>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sp</t>
    <phoneticPr fontId="2"/>
  </si>
  <si>
    <t>26</t>
    <phoneticPr fontId="2"/>
  </si>
  <si>
    <t>27</t>
    <phoneticPr fontId="2"/>
  </si>
  <si>
    <t>28</t>
    <phoneticPr fontId="2"/>
  </si>
  <si>
    <t>Ｓ</t>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</si>
  <si>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</si>
  <si>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</si>
  <si>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</si>
  <si>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</si>
  <si>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</si>
  <si>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</si>
  <si>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</si>
  <si>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</si>
  <si>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</si>
  <si>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</si>
  <si>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</si>
  <si>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</si>
  <si>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</si>
  <si>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</si>
  <si>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</si>
  <si>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</si>
  <si>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土曜日</t>
    <rPh sb="2" eb="3">
      <t>ヒ</t>
    </rPh>
    <phoneticPr fontId="2"/>
  </si>
  <si>
    <t>THU</t>
    <phoneticPr fontId="2"/>
  </si>
  <si>
    <t>FRI</t>
    <phoneticPr fontId="2"/>
  </si>
  <si>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</si>
  <si>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</si>
  <si>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</si>
  <si>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</si>
  <si>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</si>
  <si>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</si>
  <si>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</si>
  <si>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</si>
  <si>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</si>
  <si>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</si>
  <si>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</si>
  <si>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(持)</t>
    <rPh sb="1" eb="2">
      <t>モ</t>
    </rPh>
    <phoneticPr fontId="2"/>
  </si>
  <si>
    <t>京都競馬場</t>
    <phoneticPr fontId="2"/>
  </si>
  <si>
    <t>KYOTO</t>
    <phoneticPr fontId="2"/>
  </si>
  <si>
    <t>阪神競馬場</t>
    <phoneticPr fontId="2"/>
  </si>
  <si>
    <t>HANSHIN</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</si>
  <si>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</si>
  <si>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</si>
  <si>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</si>
  <si>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</si>
  <si>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</si>
  <si>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</si>
  <si>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</si>
  <si>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</si>
  <si>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</si>
  <si>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</si>
  <si>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</si>
  <si>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</si>
  <si>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金沢競馬場</t>
    <phoneticPr fontId="2"/>
  </si>
  <si>
    <t>KANAZAWA</t>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</si>
  <si>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</si>
  <si>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</si>
  <si>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</si>
  <si>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</si>
  <si>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</si>
  <si>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</si>
  <si>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</si>
  <si>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</si>
  <si>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</si>
  <si>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</si>
  <si>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</si>
  <si>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</si>
  <si>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</si>
  <si>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</si>
  <si>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</si>
  <si>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</si>
  <si>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</si>
  <si>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</si>
  <si>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芝・良馬場での1着～5着及び着外(6着以下)の回数（中央のみ)</t>
    <rPh sb="0" eb="1">
      <t>シバ</t>
    </rPh>
    <rPh sb="2" eb="3">
      <t>リョウ</t>
    </rPh>
    <rPh sb="3" eb="5">
      <t>ババ</t>
    </rPh>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</si>
  <si>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</si>
  <si>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</si>
  <si>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</si>
  <si>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</si>
  <si>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</si>
  <si>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</si>
  <si>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</si>
  <si>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</si>
  <si>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</si>
  <si>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</si>
  <si>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</si>
  <si>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</si>
  <si>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</si>
  <si>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</si>
  <si>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</si>
  <si>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</si>
  <si>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</si>
  <si>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</si>
  <si>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</si>
  <si>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</si>
  <si>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</si>
  <si>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</si>
  <si>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</si>
  <si>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</si>
  <si>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  11)</t>
    <phoneticPr fontId="2"/>
  </si>
  <si>
    <t>sp</t>
    <phoneticPr fontId="2"/>
  </si>
  <si>
    <t>調教師マスタへリンク</t>
    <rPh sb="0" eb="3">
      <t>チョウキョウシ</t>
    </rPh>
    <phoneticPr fontId="2"/>
  </si>
  <si>
    <t>馬主マスタへリンク</t>
    <rPh sb="0" eb="1">
      <t>ウマ</t>
    </rPh>
    <rPh sb="1" eb="2">
      <t>ヌシ</t>
    </rPh>
    <phoneticPr fontId="2"/>
  </si>
  <si>
    <t>&lt;コード表 2303.騎手見習コード&gt;参照</t>
    <rPh sb="4" eb="5">
      <t>ヒョウ</t>
    </rPh>
    <rPh sb="11" eb="13">
      <t>キシュ</t>
    </rPh>
    <rPh sb="13" eb="15">
      <t>ミナラ</t>
    </rPh>
    <rPh sb="19" eb="21">
      <t>サンショウ</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</si>
  <si>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</si>
  <si>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</si>
  <si>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</si>
  <si>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</si>
  <si>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</si>
  <si>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</si>
  <si>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</si>
  <si>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</si>
  <si>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</si>
  <si>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</si>
  <si>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</si>
  <si>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</si>
  <si>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</si>
  <si>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</si>
  <si>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</si>
  <si>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</si>
  <si>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</si>
  <si>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</si>
  <si>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</si>
  <si>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</si>
  <si>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</si>
  <si>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</si>
  <si>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</si>
  <si>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</si>
  <si>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バイト</t>
    <phoneticPr fontId="2"/>
  </si>
  <si>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</si>
  <si>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</si>
  <si>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</si>
  <si>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</si>
  <si>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</si>
  <si>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平地　芝  　　左回り  外２周</t>
    <phoneticPr fontId="2"/>
  </si>
  <si>
    <t>平地　芝  　　右回り</t>
    <phoneticPr fontId="2"/>
  </si>
  <si>
    <t>平地　芝  　　右回り  外回り</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</si>
  <si>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</si>
  <si>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</si>
  <si>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</si>
  <si>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</si>
  <si>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</si>
  <si>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</si>
  <si>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</si>
  <si>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</si>
  <si>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</si>
  <si>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</si>
  <si>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</si>
  <si>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半角36文字</t>
    <rPh sb="0" eb="2">
      <t>ハンカク</t>
    </rPh>
    <phoneticPr fontId="2"/>
  </si>
  <si>
    <t>( 585)</t>
    <phoneticPr fontId="2"/>
  </si>
  <si>
    <t>単位:百円　該当レースで獲得した付加賞金</t>
    <rPh sb="0" eb="2">
      <t>タンイ</t>
    </rPh>
    <rPh sb="3" eb="4">
      <t>ヒャク</t>
    </rPh>
    <rPh sb="4" eb="5">
      <t>エン</t>
    </rPh>
    <rPh sb="16" eb="18">
      <t>フカ</t>
    </rPh>
    <phoneticPr fontId="2"/>
  </si>
  <si>
    <t>( 621)</t>
    <phoneticPr fontId="2"/>
  </si>
  <si>
    <t>sp</t>
    <phoneticPr fontId="2"/>
  </si>
  <si>
    <t>予備</t>
    <rPh sb="0" eb="2">
      <t>ヨビ</t>
    </rPh>
    <phoneticPr fontId="2"/>
  </si>
  <si>
    <t xml:space="preserve">姫路競馬場 </t>
    <phoneticPr fontId="2"/>
  </si>
  <si>
    <t>HIMEJI</t>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</si>
  <si>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</si>
  <si>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</si>
  <si>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</si>
  <si>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   1)</t>
    <phoneticPr fontId="2"/>
  </si>
  <si>
    <t>一般競走　または未設定・未整備時の初期値(主に地方競馬・海外国際レースに関するデータ)</t>
    <rPh sb="0" eb="2">
      <t>イッパン</t>
    </rPh>
    <rPh sb="2" eb="4">
      <t>キョウソウ</t>
    </rPh>
    <phoneticPr fontId="2"/>
  </si>
  <si>
    <t>M4</t>
    <phoneticPr fontId="3"/>
  </si>
  <si>
    <t>オーストリア</t>
    <phoneticPr fontId="3"/>
  </si>
  <si>
    <t>墺</t>
    <phoneticPr fontId="2"/>
  </si>
  <si>
    <t>墺国</t>
    <rPh sb="1" eb="2">
      <t>コク</t>
    </rPh>
    <phoneticPr fontId="2"/>
  </si>
  <si>
    <t>Austria</t>
    <phoneticPr fontId="2"/>
  </si>
  <si>
    <t>AUT</t>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</si>
  <si>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</si>
  <si>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</si>
  <si>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</si>
  <si>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失格、降着確定前の順位</t>
    <rPh sb="0" eb="2">
      <t>シッカク</t>
    </rPh>
    <rPh sb="3" eb="5">
      <t>コウチャク</t>
    </rPh>
    <rPh sb="5" eb="7">
      <t>カクテイ</t>
    </rPh>
    <rPh sb="7" eb="8">
      <t>マエ</t>
    </rPh>
    <rPh sb="9" eb="11">
      <t>ジュンイ</t>
    </rPh>
    <phoneticPr fontId="2"/>
  </si>
  <si>
    <t>エクア</t>
    <phoneticPr fontId="2"/>
  </si>
  <si>
    <t>Ecuador</t>
    <phoneticPr fontId="2"/>
  </si>
  <si>
    <t>ギリシ</t>
    <phoneticPr fontId="2"/>
  </si>
  <si>
    <t>水</t>
    <rPh sb="0" eb="1">
      <t>スイ</t>
    </rPh>
    <phoneticPr fontId="2"/>
  </si>
  <si>
    <t>全角4文字</t>
    <rPh sb="0" eb="2">
      <t>ゼンカク</t>
    </rPh>
    <rPh sb="3" eb="5">
      <t>モジ</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</si>
  <si>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</si>
  <si>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99.9秒 ラップタイム後半3ハロンの合計</t>
    <rPh sb="4" eb="5">
      <t>ビョウ</t>
    </rPh>
    <rPh sb="12" eb="14">
      <t>コウハン</t>
    </rPh>
    <rPh sb="19" eb="21">
      <t>ゴウケイ</t>
    </rPh>
    <phoneticPr fontId="2"/>
  </si>
  <si>
    <t>１馬身</t>
    <phoneticPr fontId="2"/>
  </si>
  <si>
    <t>1/2馬身</t>
  </si>
  <si>
    <t>3/4馬身</t>
  </si>
  <si>
    <t>１1/2馬身</t>
  </si>
  <si>
    <t>１1/4馬身</t>
  </si>
  <si>
    <t>１3/4馬身</t>
  </si>
  <si>
    <t>２馬身</t>
  </si>
  <si>
    <t>２1/2馬身</t>
  </si>
  <si>
    <t>３馬身</t>
  </si>
  <si>
    <t>３1/2馬身</t>
  </si>
  <si>
    <t>４馬身</t>
  </si>
  <si>
    <t>J2</t>
    <phoneticPr fontId="3"/>
  </si>
  <si>
    <t>J4</t>
    <phoneticPr fontId="3"/>
  </si>
  <si>
    <t>J6</t>
    <phoneticPr fontId="3"/>
  </si>
  <si>
    <t>J8</t>
    <phoneticPr fontId="3"/>
  </si>
  <si>
    <t>K2</t>
    <phoneticPr fontId="3"/>
  </si>
  <si>
    <t>障害　芝  内２周以上</t>
    <rPh sb="9" eb="11">
      <t>イジョウ</t>
    </rPh>
    <phoneticPr fontId="2"/>
  </si>
  <si>
    <t>障害　芝  外２周以上</t>
    <rPh sb="9" eb="11">
      <t>イジョウ</t>
    </rPh>
    <phoneticPr fontId="2"/>
  </si>
  <si>
    <t>( 118)</t>
    <phoneticPr fontId="2"/>
  </si>
  <si>
    <t>( 128)</t>
    <phoneticPr fontId="2"/>
  </si>
  <si>
    <t>DES</t>
    <phoneticPr fontId="2"/>
  </si>
  <si>
    <t>SD</t>
    <phoneticPr fontId="2"/>
  </si>
  <si>
    <t>F&amp;M</t>
    <phoneticPr fontId="2"/>
  </si>
  <si>
    <t>F&amp;M DSN</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</si>
  <si>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</si>
  <si>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</si>
  <si>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</si>
  <si>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</si>
  <si>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</si>
  <si>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</si>
  <si>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</si>
  <si>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</si>
  <si>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</si>
  <si>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招待</t>
    <rPh sb="0" eb="2">
      <t>ショウタイ</t>
    </rPh>
    <phoneticPr fontId="2"/>
  </si>
  <si>
    <t>年4桁(西暦)＋月日各2桁 yyyymmdd 形式</t>
  </si>
  <si>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</si>
  <si>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</si>
  <si>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</si>
  <si>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</si>
  <si>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</si>
  <si>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</si>
  <si>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</si>
  <si>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</si>
  <si>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ヨルダン</t>
    <phoneticPr fontId="2"/>
  </si>
  <si>
    <t>ヨルダ</t>
    <phoneticPr fontId="2"/>
  </si>
  <si>
    <t>M6</t>
    <phoneticPr fontId="3"/>
  </si>
  <si>
    <t>約</t>
    <phoneticPr fontId="2"/>
  </si>
  <si>
    <t>Jordan</t>
    <phoneticPr fontId="2"/>
  </si>
  <si>
    <t>JOR</t>
    <phoneticPr fontId="2"/>
  </si>
  <si>
    <t>1:初期値</t>
    <rPh sb="2" eb="5">
      <t>ショキチ</t>
    </rPh>
    <phoneticPr fontId="2"/>
  </si>
  <si>
    <t>A</t>
    <phoneticPr fontId="2"/>
  </si>
  <si>
    <t>B</t>
    <phoneticPr fontId="2"/>
  </si>
  <si>
    <t>( 109)</t>
    <phoneticPr fontId="2"/>
  </si>
  <si>
    <t>( 115)</t>
    <phoneticPr fontId="2"/>
  </si>
  <si>
    <t>( 116)</t>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</si>
  <si>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</si>
  <si>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</si>
  <si>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</si>
  <si>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</si>
  <si>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</si>
  <si>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</si>
  <si>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</si>
  <si>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4</t>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</si>
  <si>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</si>
  <si>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</si>
  <si>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平・障</t>
    <rPh sb="0" eb="1">
      <t>ヘイ</t>
    </rPh>
    <rPh sb="2" eb="3">
      <t>サワ</t>
    </rPh>
    <phoneticPr fontId="2"/>
  </si>
  <si>
    <t>平地</t>
    <rPh sb="0" eb="2">
      <t>ヘイチ</t>
    </rPh>
    <phoneticPr fontId="2"/>
  </si>
  <si>
    <t>障害</t>
    <rPh sb="0" eb="2">
      <t>ショウガイ</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</si>
  <si>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</si>
  <si>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</si>
  <si>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</si>
  <si>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</si>
  <si>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FR</t>
    <phoneticPr fontId="2"/>
  </si>
  <si>
    <t>IND</t>
    <phoneticPr fontId="2"/>
  </si>
  <si>
    <t>IRE</t>
    <phoneticPr fontId="2"/>
  </si>
  <si>
    <t>1</t>
    <phoneticPr fontId="3"/>
  </si>
  <si>
    <t>00</t>
    <phoneticPr fontId="3"/>
  </si>
  <si>
    <t>000</t>
    <phoneticPr fontId="3"/>
  </si>
  <si>
    <t>0</t>
    <phoneticPr fontId="3"/>
  </si>
  <si>
    <t>00</t>
    <phoneticPr fontId="3"/>
  </si>
  <si>
    <t>10</t>
    <phoneticPr fontId="3"/>
  </si>
  <si>
    <t>29</t>
    <phoneticPr fontId="3"/>
  </si>
  <si>
    <t xml:space="preserve">(父)(市)[地] </t>
    <phoneticPr fontId="3"/>
  </si>
  <si>
    <t>(   1)</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</si>
  <si>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</si>
  <si>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</si>
  <si>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</si>
  <si>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</si>
  <si>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</si>
  <si>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</si>
  <si>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</si>
  <si>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</si>
  <si>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 xml:space="preserve">[外] </t>
    <phoneticPr fontId="2"/>
  </si>
  <si>
    <t>チェ</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</si>
  <si>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</si>
  <si>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J･G3（障害競走）</t>
    <rPh sb="5" eb="7">
      <t>ショウガイ</t>
    </rPh>
    <rPh sb="7" eb="9">
      <t>キョウソウ</t>
    </rPh>
    <phoneticPr fontId="2"/>
  </si>
  <si>
    <t xml:space="preserve">荒尾競馬場 </t>
    <phoneticPr fontId="2"/>
  </si>
  <si>
    <t>1:逃　2:先　3:差　4:追　0:初期値</t>
    <rPh sb="2" eb="3">
      <t>ニ</t>
    </rPh>
    <rPh sb="6" eb="7">
      <t>センコウ</t>
    </rPh>
    <rPh sb="10" eb="11">
      <t>サ</t>
    </rPh>
    <rPh sb="14" eb="15">
      <t>オイコ</t>
    </rPh>
    <rPh sb="18" eb="21">
      <t>ショキチ</t>
    </rPh>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</si>
  <si>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</si>
  <si>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</si>
  <si>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</si>
  <si>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</si>
  <si>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</si>
  <si>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</si>
  <si>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</si>
  <si>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</si>
  <si>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</si>
  <si>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</si>
  <si>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</si>
  <si>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</si>
  <si>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（上記コード部のスペースコード ' ' (0x20) はアンダースコア '_' に換えて表記）</t>
    <rPh sb="1" eb="3">
      <t>ジョウキ</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</si>
  <si>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</si>
  <si>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</si>
  <si>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</si>
  <si>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</si>
  <si>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</si>
  <si>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</si>
  <si>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</si>
  <si>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</si>
  <si>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</si>
  <si>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</si>
  <si>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</si>
  <si>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</si>
  <si>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</si>
  <si>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</si>
  <si>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</si>
  <si>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</si>
  <si>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</si>
  <si>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</si>
  <si>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</si>
  <si>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THREE-YEAR-OLDS &amp; UP</t>
    <phoneticPr fontId="2"/>
  </si>
  <si>
    <t>FOUR-YEAR-OLDS &amp; UP</t>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</si>
  <si>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</si>
  <si>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</si>
  <si>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</si>
  <si>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</si>
  <si>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</si>
  <si>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</si>
  <si>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火</t>
    <rPh sb="0" eb="1">
      <t>ヒ</t>
    </rPh>
    <phoneticPr fontId="2"/>
  </si>
  <si>
    <t>○</t>
    <phoneticPr fontId="2"/>
  </si>
  <si>
    <t>○</t>
    <phoneticPr fontId="2"/>
  </si>
  <si>
    <t>○</t>
    <phoneticPr fontId="2"/>
  </si>
  <si>
    <t>23</t>
  </si>
  <si>
    <t>24</t>
  </si>
  <si>
    <t>000</t>
  </si>
  <si>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</si>
  <si>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</si>
  <si>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南　(阿)</t>
    <rPh sb="0" eb="1">
      <t>ミナミ</t>
    </rPh>
    <rPh sb="3" eb="4">
      <t>オク</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</si>
  <si>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</si>
  <si>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</si>
  <si>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</si>
  <si>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</si>
  <si>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</si>
  <si>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</si>
  <si>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</si>
  <si>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</si>
  <si>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</si>
  <si>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</si>
  <si>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</si>
  <si>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</si>
  <si>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</si>
  <si>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</si>
  <si>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</si>
  <si>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</si>
  <si>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</si>
  <si>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</si>
  <si>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</si>
  <si>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</si>
  <si>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</si>
  <si>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</si>
  <si>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</si>
  <si>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</si>
  <si>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</si>
  <si>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</si>
  <si>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</si>
  <si>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</si>
  <si>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</si>
  <si>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</si>
  <si>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</si>
  <si>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</si>
  <si>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</si>
  <si>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</si>
  <si>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</si>
  <si>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</si>
  <si>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</si>
  <si>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芝・重馬場での1着～5着及び着外(6着以下)の回数（中央のみ)</t>
    <rPh sb="0" eb="1">
      <t>シバ</t>
    </rPh>
    <rPh sb="2" eb="3">
      <t>オモ</t>
    </rPh>
    <rPh sb="3" eb="5">
      <t>ババ</t>
    </rPh>
    <phoneticPr fontId="2"/>
  </si>
  <si>
    <t>全角6文字</t>
    <rPh sb="0" eb="2">
      <t>ゼンカク</t>
    </rPh>
    <rPh sb="3" eb="5">
      <t>モジ</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</si>
  <si>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</si>
  <si>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</si>
  <si>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</si>
  <si>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</si>
  <si>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</si>
  <si>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</si>
  <si>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</si>
  <si>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</si>
  <si>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</si>
  <si>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</si>
  <si>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</si>
  <si>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</si>
  <si>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</si>
  <si>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</si>
  <si>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</si>
  <si>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</si>
  <si>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</si>
  <si>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</si>
  <si>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</si>
  <si>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</si>
  <si>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</si>
  <si>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</si>
  <si>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</si>
  <si>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</si>
  <si>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</si>
  <si>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</si>
  <si>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</si>
  <si>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</si>
  <si>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</si>
  <si>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</si>
  <si>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</si>
  <si>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</si>
  <si>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</si>
  <si>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</si>
  <si>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</si>
  <si>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</si>
  <si>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</si>
  <si>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</si>
  <si>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</si>
  <si>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</si>
  <si>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</si>
  <si>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</si>
  <si>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</si>
  <si>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sp</t>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</si>
  <si>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</si>
  <si>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</si>
  <si>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</si>
  <si>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中半血種</t>
    <rPh sb="0" eb="1">
      <t>チュウ</t>
    </rPh>
    <rPh sb="1" eb="2">
      <t>ハン</t>
    </rPh>
    <rPh sb="2" eb="3">
      <t>ケッ</t>
    </rPh>
    <rPh sb="3" eb="4">
      <t>シュ</t>
    </rPh>
    <phoneticPr fontId="2"/>
  </si>
  <si>
    <t>中半</t>
    <rPh sb="0" eb="1">
      <t>チュウ</t>
    </rPh>
    <rPh sb="1" eb="2">
      <t>ハン</t>
    </rPh>
    <phoneticPr fontId="2"/>
  </si>
  <si>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</si>
  <si>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</si>
  <si>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</si>
  <si>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</si>
  <si>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</si>
  <si>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</si>
  <si>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</si>
  <si>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</si>
  <si>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</si>
  <si>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</si>
  <si>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</si>
  <si>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</si>
  <si>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</si>
  <si>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</si>
  <si>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</si>
  <si>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</si>
  <si>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</si>
  <si>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</si>
  <si>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</si>
  <si>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</si>
  <si>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</si>
  <si>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</si>
  <si>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</si>
  <si>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</si>
  <si>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</si>
  <si>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</si>
  <si>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</si>
  <si>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</si>
  <si>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</si>
  <si>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</si>
  <si>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</si>
  <si>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</si>
  <si>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</si>
  <si>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</si>
  <si>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</si>
  <si>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3"/>
  </si>
  <si>
    <t>H6</t>
    <phoneticPr fontId="3"/>
  </si>
  <si>
    <t>H8</t>
    <phoneticPr fontId="3"/>
  </si>
  <si>
    <t>I2</t>
    <phoneticPr fontId="3"/>
  </si>
  <si>
    <t>I4</t>
    <phoneticPr fontId="3"/>
  </si>
  <si>
    <t>I6</t>
    <phoneticPr fontId="3"/>
  </si>
  <si>
    <t>I8</t>
    <phoneticPr fontId="3"/>
  </si>
  <si>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</si>
  <si>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</si>
  <si>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</si>
  <si>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</si>
  <si>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</si>
  <si>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</si>
  <si>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</si>
  <si>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</si>
  <si>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</si>
  <si>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</si>
  <si>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</si>
  <si>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</si>
  <si>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</si>
  <si>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</si>
  <si>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</si>
  <si>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</si>
  <si>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</si>
  <si>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</si>
  <si>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</si>
  <si>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</si>
  <si>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</si>
  <si>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</si>
  <si>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</si>
  <si>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</si>
  <si>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</si>
  <si>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</si>
  <si>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</si>
  <si>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</si>
  <si>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</si>
  <si>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</si>
  <si>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Ｓ</t>
    <phoneticPr fontId="2"/>
  </si>
  <si>
    <t>Ｓ</t>
    <phoneticPr fontId="2"/>
  </si>
  <si>
    <t>Ｓ</t>
    <phoneticPr fontId="2"/>
  </si>
  <si>
    <t>Ｓ</t>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</si>
  <si>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</si>
  <si>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</si>
  <si>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</si>
  <si>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</si>
  <si>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</si>
  <si>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</si>
  <si>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</si>
  <si>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</si>
  <si>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</si>
  <si>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</si>
  <si>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</si>
  <si>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</si>
  <si>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</si>
  <si>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</si>
  <si>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</si>
  <si>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</si>
  <si>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</si>
  <si>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</si>
  <si>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</si>
  <si>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</si>
  <si>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</si>
  <si>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</si>
  <si>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</si>
  <si>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</si>
  <si>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</si>
  <si>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</si>
  <si>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</si>
  <si>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</si>
  <si>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</si>
  <si>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</si>
  <si>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</si>
  <si>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</si>
  <si>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</si>
  <si>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</si>
  <si>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</si>
  <si>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</si>
  <si>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</si>
  <si>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</si>
  <si>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</si>
  <si>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</si>
  <si>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</si>
  <si>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</si>
  <si>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</si>
  <si>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平地　ダート　左回り　内回り</t>
    <rPh sb="0" eb="2">
      <t>ヘイチ</t>
    </rPh>
    <rPh sb="7" eb="9">
      <t>ヒダリマワ</t>
    </rPh>
    <rPh sb="11" eb="13">
      <t>ウチマワ</t>
    </rPh>
    <phoneticPr fontId="2"/>
  </si>
  <si>
    <t>木</t>
    <rPh sb="0" eb="1">
      <t>モク</t>
    </rPh>
    <phoneticPr fontId="2"/>
  </si>
  <si>
    <t>(   5)</t>
    <phoneticPr fontId="2"/>
  </si>
  <si>
    <t>年4桁(西暦)＋月日各2桁 yyyymmdd 形式</t>
    <phoneticPr fontId="2"/>
  </si>
  <si>
    <t>"○" このデータ区分時に値を設定
"-"　このデータ区分時には初期値を
     設定
"△" このデータ区分時には値を設定
     する場合としない場合が混在</t>
    <phoneticPr fontId="2"/>
  </si>
  <si>
    <t>Ｓ sp</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</si>
  <si>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</si>
  <si>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</si>
  <si>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</si>
  <si>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t>
    <phoneticPr fontId="2"/>
  </si>
  <si>
    <t>1:新規登録 2:更新
0:該当レコード削除(提供ミスなどの理由による)</t>
    <rPh sb="2" eb="4">
      <t>シンキ</t>
    </rPh>
    <rPh sb="4" eb="6">
      <t>トウロク</t>
    </rPh>
    <rPh sb="9" eb="11">
      <t>コウシン</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</si>
  <si>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</si>
  <si>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</si>
  <si>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</si>
  <si>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</si>
  <si>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</si>
  <si>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</si>
  <si>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</si>
  <si>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</si>
  <si>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</si>
  <si>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</si>
  <si>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</si>
  <si>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</si>
  <si>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</si>
  <si>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</si>
  <si>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</si>
  <si>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</si>
  <si>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</si>
  <si>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</si>
  <si>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</si>
  <si>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</si>
  <si>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</si>
  <si>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</si>
  <si>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</si>
  <si>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</si>
  <si>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</si>
  <si>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</si>
  <si>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</si>
  <si>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</si>
  <si>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</si>
  <si>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</si>
  <si>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</si>
  <si>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</si>
  <si>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</si>
  <si>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</si>
  <si>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</si>
  <si>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</si>
  <si>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</si>
  <si>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</si>
  <si>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</si>
  <si>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</si>
  <si>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</si>
  <si>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</si>
  <si>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</si>
  <si>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</si>
  <si>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</si>
  <si>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</si>
  <si>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</si>
  <si>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</si>
  <si>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</si>
  <si>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</si>
  <si>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全角10文字</t>
    <rPh sb="0" eb="2">
      <t>ゼンカク</t>
    </rPh>
    <rPh sb="4" eb="6">
      <t>モジ</t>
    </rPh>
    <phoneticPr fontId="2"/>
  </si>
  <si>
    <t>全角17文字　姓＋全角空白1文字＋名　外国人の場合は連続17文字</t>
    <rPh sb="9" eb="11">
      <t>ゼンカク</t>
    </rPh>
    <rPh sb="11" eb="13">
      <t>クウハク</t>
    </rPh>
    <phoneticPr fontId="2"/>
  </si>
  <si>
    <t>SLO</t>
    <phoneticPr fontId="2"/>
  </si>
  <si>
    <t>ECU</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</si>
  <si>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</si>
  <si>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</si>
  <si>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</si>
  <si>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</si>
  <si>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</si>
  <si>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</si>
  <si>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</si>
  <si>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</si>
  <si>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</si>
  <si>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</si>
  <si>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</si>
  <si>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</si>
  <si>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</si>
  <si>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</si>
  <si>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</si>
  <si>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</si>
  <si>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</si>
  <si>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0</t>
    <phoneticPr fontId="3"/>
  </si>
  <si>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</si>
  <si>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&lt;コード表 2009.トラックコード&gt;参照</t>
    <rPh sb="4" eb="5">
      <t>ヒョウ</t>
    </rPh>
    <rPh sb="19" eb="21">
      <t>サンショウ</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</si>
  <si>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</si>
  <si>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</si>
  <si>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</si>
  <si>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</si>
  <si>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</si>
  <si>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</si>
  <si>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sp</t>
    <phoneticPr fontId="2"/>
  </si>
  <si>
    <t>Fine</t>
    <phoneticPr fontId="2"/>
  </si>
  <si>
    <t>Cloudy</t>
    <phoneticPr fontId="2"/>
  </si>
  <si>
    <t>Rainy</t>
    <phoneticPr fontId="2"/>
  </si>
  <si>
    <t>Snow</t>
    <phoneticPr fontId="2"/>
  </si>
  <si>
    <t>Light Snow</t>
    <phoneticPr fontId="2"/>
  </si>
  <si>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</si>
  <si>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</si>
  <si>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</si>
  <si>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</si>
  <si>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</si>
  <si>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</si>
  <si>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</si>
  <si>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C5</t>
  </si>
  <si>
    <t>オマーン</t>
  </si>
  <si>
    <t>C6</t>
  </si>
  <si>
    <t>イラク</t>
  </si>
  <si>
    <t>C7</t>
  </si>
  <si>
    <t>アラブ首長国連邦</t>
  </si>
  <si>
    <t>C8</t>
  </si>
  <si>
    <t>シリア</t>
  </si>
  <si>
    <t>D0</t>
  </si>
  <si>
    <t>スウェーデン</t>
  </si>
  <si>
    <t>D2</t>
  </si>
  <si>
    <t>ハンガリー</t>
  </si>
  <si>
    <t>MIX C･G DES</t>
    <phoneticPr fontId="2"/>
  </si>
  <si>
    <t>MIX C･G SD</t>
    <phoneticPr fontId="2"/>
  </si>
  <si>
    <t>MIX C･F</t>
    <phoneticPr fontId="2"/>
  </si>
  <si>
    <t>MIX C･F DSN</t>
    <phoneticPr fontId="2"/>
  </si>
  <si>
    <t>(D)</t>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</si>
  <si>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</si>
  <si>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</si>
  <si>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</si>
  <si>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</si>
  <si>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</si>
  <si>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</si>
  <si>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</si>
  <si>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</si>
  <si>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</si>
  <si>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</si>
  <si>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</si>
  <si>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</si>
  <si>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</si>
  <si>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1,000,000 &amp; LESS</t>
    <phoneticPr fontId="2"/>
  </si>
  <si>
    <t>2,000,000 &amp; LESS</t>
    <phoneticPr fontId="2"/>
  </si>
  <si>
    <t>3,000,000 &amp; LESS</t>
    <phoneticPr fontId="2"/>
  </si>
  <si>
    <t xml:space="preserve">     .</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</si>
  <si>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</si>
  <si>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</si>
  <si>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</si>
  <si>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</si>
  <si>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</si>
  <si>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</si>
  <si>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</si>
  <si>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</si>
  <si>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</si>
  <si>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</si>
  <si>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　　　.</t>
    <phoneticPr fontId="2"/>
  </si>
  <si>
    <t>　　　.</t>
    <phoneticPr fontId="2"/>
  </si>
  <si>
    <t>( 657)</t>
    <phoneticPr fontId="2"/>
  </si>
  <si>
    <t>( 693)</t>
    <phoneticPr fontId="2"/>
  </si>
  <si>
    <t>( 729)</t>
    <phoneticPr fontId="2"/>
  </si>
  <si>
    <t>( 765)</t>
    <phoneticPr fontId="2"/>
  </si>
  <si>
    <t>(混合) 牡 (指定)</t>
  </si>
  <si>
    <t>A13</t>
  </si>
  <si>
    <t>出走取消し等は初期値を設定</t>
    <rPh sb="0" eb="2">
      <t>シュッソウ</t>
    </rPh>
    <rPh sb="2" eb="4">
      <t>トリケ</t>
    </rPh>
    <rPh sb="5" eb="6">
      <t>トウ</t>
    </rPh>
    <rPh sb="7" eb="10">
      <t>ショキチ</t>
    </rPh>
    <rPh sb="11" eb="13">
      <t>セッテイ</t>
    </rPh>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</si>
  <si>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</si>
  <si>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</si>
  <si>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</si>
  <si>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</si>
  <si>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</si>
  <si>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</si>
  <si>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</si>
  <si>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</si>
  <si>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</si>
  <si>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</si>
  <si>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</si>
  <si>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</si>
  <si>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</si>
  <si>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</si>
  <si>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</si>
  <si>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</si>
  <si>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</si>
  <si>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</si>
  <si>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</si>
  <si>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全角3文字</t>
    <rPh sb="0" eb="2">
      <t>ゼンカク</t>
    </rPh>
    <phoneticPr fontId="2"/>
  </si>
  <si>
    <t>(  25)</t>
    <phoneticPr fontId="2"/>
  </si>
  <si>
    <t>(  35)</t>
    <phoneticPr fontId="2"/>
  </si>
  <si>
    <t>(  45)</t>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</si>
  <si>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</si>
  <si>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</si>
  <si>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</si>
  <si>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</si>
  <si>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全角30文字　地方競馬の場合のみ設定</t>
    <rPh sb="0" eb="2">
      <t>ゼンカク</t>
    </rPh>
    <rPh sb="4" eb="6">
      <t>モジ</t>
    </rPh>
    <rPh sb="7" eb="9">
      <t>チホウ</t>
    </rPh>
    <rPh sb="9" eb="11">
      <t>ケイバ</t>
    </rPh>
    <rPh sb="12" eb="14">
      <t>バアイ</t>
    </rPh>
    <rPh sb="16" eb="18">
      <t>セッテイ</t>
    </rPh>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</si>
  <si>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</si>
  <si>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</si>
  <si>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</si>
  <si>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</si>
  <si>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</si>
  <si>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</si>
  <si>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</si>
  <si>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</si>
  <si>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</si>
  <si>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</si>
  <si>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</si>
  <si>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</si>
  <si>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</si>
  <si>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</si>
  <si>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3"/>
  </si>
  <si>
    <t>15</t>
  </si>
  <si>
    <t>16</t>
  </si>
  <si>
    <t>17</t>
  </si>
  <si>
    <t>20</t>
  </si>
  <si>
    <t>平地　ダート  直線</t>
    <rPh sb="8" eb="10">
      <t>チョクセン</t>
    </rPh>
    <phoneticPr fontId="3"/>
  </si>
  <si>
    <t>障害　芝  襷</t>
  </si>
  <si>
    <t>障害　芝</t>
  </si>
  <si>
    <t>障害　芝  外回り</t>
  </si>
  <si>
    <t>N23</t>
    <phoneticPr fontId="2"/>
  </si>
  <si>
    <t>N24</t>
    <phoneticPr fontId="2"/>
  </si>
  <si>
    <t>(国際) 牝 [指定]</t>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</si>
  <si>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</si>
  <si>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</si>
  <si>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</si>
  <si>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</si>
  <si>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</si>
  <si>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</si>
  <si>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</si>
  <si>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</si>
  <si>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</si>
  <si>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</si>
  <si>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</si>
  <si>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</si>
  <si>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</si>
  <si>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</si>
  <si>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</si>
  <si>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</si>
  <si>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</si>
  <si>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</si>
  <si>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</si>
  <si>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</si>
  <si>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</si>
  <si>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</si>
  <si>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</si>
  <si>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</si>
  <si>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</si>
  <si>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</si>
  <si>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</si>
  <si>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</si>
  <si>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</si>
  <si>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</si>
  <si>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</si>
  <si>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</si>
  <si>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</si>
  <si>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</si>
  <si>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</si>
  <si>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</si>
  <si>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</si>
  <si>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</si>
  <si>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</si>
  <si>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</si>
  <si>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</si>
  <si>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</si>
  <si>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</si>
  <si>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</si>
  <si>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</si>
  <si>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</si>
  <si>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</si>
  <si>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</si>
  <si>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</si>
  <si>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</si>
  <si>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</si>
  <si>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</si>
  <si>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</si>
  <si>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</si>
  <si>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</si>
  <si>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</si>
  <si>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</si>
  <si>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</si>
  <si>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</si>
  <si>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</si>
  <si>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67)</t>
    <phoneticPr fontId="2"/>
  </si>
  <si>
    <t>C03</t>
  </si>
  <si>
    <t xml:space="preserve">(市)[指定] </t>
  </si>
  <si>
    <t>C04</t>
  </si>
  <si>
    <t>(市)(特指)</t>
  </si>
  <si>
    <t>D00</t>
  </si>
  <si>
    <t>(抽)</t>
  </si>
  <si>
    <t>D01</t>
  </si>
  <si>
    <t>(抽)(指定)</t>
  </si>
  <si>
    <t>D03</t>
  </si>
  <si>
    <t>(抽)[指定]</t>
  </si>
  <si>
    <t>E00</t>
  </si>
  <si>
    <t xml:space="preserve">[抽] </t>
  </si>
  <si>
    <t>E01</t>
  </si>
  <si>
    <t>[抽](指定)</t>
  </si>
  <si>
    <t>E03</t>
  </si>
  <si>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</si>
  <si>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</si>
  <si>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</si>
  <si>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</si>
  <si>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</si>
  <si>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</si>
  <si>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ASAHIKAWA</t>
    <phoneticPr fontId="2"/>
  </si>
  <si>
    <t>盛岡競馬場</t>
    <phoneticPr fontId="2"/>
  </si>
  <si>
    <t>MORIOKA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</si>
  <si>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</si>
  <si>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</si>
  <si>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</si>
  <si>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</si>
  <si>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</si>
  <si>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</si>
  <si>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</si>
  <si>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</si>
  <si>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</si>
  <si>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</si>
  <si>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</si>
  <si>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</si>
  <si>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</si>
  <si>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説明</t>
    <rPh sb="0" eb="2">
      <t>セツメイ</t>
    </rPh>
    <phoneticPr fontId="2"/>
  </si>
  <si>
    <t>HOL</t>
    <phoneticPr fontId="2"/>
  </si>
  <si>
    <t>益田競馬場</t>
    <phoneticPr fontId="2"/>
  </si>
  <si>
    <t>MASUDA</t>
    <phoneticPr fontId="2"/>
  </si>
  <si>
    <t>福山競馬場</t>
    <phoneticPr fontId="2"/>
  </si>
  <si>
    <t>FUKUYAMA</t>
    <phoneticPr fontId="2"/>
  </si>
  <si>
    <t xml:space="preserve">高知競馬場 </t>
    <phoneticPr fontId="2"/>
  </si>
  <si>
    <t>KOCHI</t>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</si>
  <si>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</si>
  <si>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</si>
  <si>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RACE</t>
    <phoneticPr fontId="2"/>
  </si>
  <si>
    <t>Ｓ</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</si>
  <si>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</si>
  <si>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</si>
  <si>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</si>
  <si>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</si>
  <si>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</si>
  <si>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</si>
  <si>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</si>
  <si>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</si>
  <si>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</si>
  <si>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</si>
  <si>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</si>
  <si>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</si>
  <si>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</si>
  <si>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</si>
  <si>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___</t>
    <phoneticPr fontId="3"/>
  </si>
  <si>
    <t>アタマ</t>
  </si>
  <si>
    <t>JRA-VANに登録されている成績レース数</t>
    <rPh sb="8" eb="10">
      <t>トウロク</t>
    </rPh>
    <rPh sb="15" eb="17">
      <t>セイセキ</t>
    </rPh>
    <rPh sb="20" eb="21">
      <t>スウ</t>
    </rPh>
    <phoneticPr fontId="2"/>
  </si>
  <si>
    <t>値</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</si>
  <si>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</si>
  <si>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</si>
  <si>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</si>
  <si>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</si>
  <si>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</si>
  <si>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</si>
  <si>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</si>
  <si>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</si>
  <si>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</si>
  <si>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</si>
  <si>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</si>
  <si>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</si>
  <si>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</si>
  <si>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</si>
  <si>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</si>
  <si>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</si>
  <si>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</si>
  <si>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</si>
  <si>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</si>
  <si>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</si>
  <si>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</si>
  <si>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</si>
  <si>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</si>
  <si>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</si>
  <si>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</si>
  <si>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</si>
  <si>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</si>
  <si>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</si>
  <si>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</si>
  <si>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</si>
  <si>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</si>
  <si>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</si>
  <si>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</si>
  <si>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</si>
  <si>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</si>
  <si>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</si>
  <si>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</si>
  <si>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</si>
  <si>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</si>
  <si>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</si>
  <si>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</si>
  <si>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</si>
  <si>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</si>
  <si>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</si>
  <si>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</si>
  <si>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</si>
  <si>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</si>
  <si>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</si>
  <si>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</si>
  <si>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</si>
  <si>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</si>
  <si>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</si>
  <si>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</si>
  <si>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</si>
  <si>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</si>
  <si>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</si>
  <si>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</si>
  <si>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</si>
  <si>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</si>
  <si>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</si>
  <si>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</si>
  <si>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</si>
  <si>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</si>
  <si>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</si>
  <si>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</si>
  <si>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</si>
  <si>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</si>
  <si>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3"/>
  </si>
  <si>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</si>
  <si>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</si>
  <si>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</si>
  <si>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</si>
  <si>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</si>
  <si>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</si>
  <si>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</si>
  <si>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</si>
  <si>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</si>
  <si>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</si>
  <si>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</si>
  <si>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</si>
  <si>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</si>
  <si>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</si>
  <si>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</si>
  <si>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</si>
  <si>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</si>
  <si>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</si>
  <si>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</si>
  <si>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</si>
  <si>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</si>
  <si>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</si>
  <si>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</si>
  <si>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</si>
  <si>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</si>
  <si>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</si>
  <si>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</si>
  <si>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</si>
  <si>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</si>
  <si>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</si>
  <si>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</si>
  <si>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青鹿毛</t>
    <rPh sb="0" eb="1">
      <t>アオ</t>
    </rPh>
    <rPh sb="1" eb="3">
      <t>カゲ</t>
    </rPh>
    <phoneticPr fontId="2"/>
  </si>
  <si>
    <t>青毛</t>
    <rPh sb="0" eb="2">
      <t>アオゲ</t>
    </rPh>
    <phoneticPr fontId="2"/>
  </si>
  <si>
    <t>00</t>
    <phoneticPr fontId="3"/>
  </si>
  <si>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</si>
  <si>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</si>
  <si>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</si>
  <si>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</si>
  <si>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</si>
  <si>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</si>
  <si>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</si>
  <si>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</si>
  <si>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</si>
  <si>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</si>
  <si>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</si>
  <si>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</si>
  <si>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</si>
  <si>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</si>
  <si>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3"/>
  </si>
  <si>
    <t>K6</t>
    <phoneticPr fontId="3"/>
  </si>
  <si>
    <t>K8</t>
    <phoneticPr fontId="3"/>
  </si>
  <si>
    <t>L2</t>
    <phoneticPr fontId="3"/>
  </si>
  <si>
    <t>L4</t>
    <phoneticPr fontId="3"/>
  </si>
  <si>
    <t>L6</t>
    <phoneticPr fontId="3"/>
  </si>
  <si>
    <t>L8</t>
    <phoneticPr fontId="3"/>
  </si>
  <si>
    <t>M0</t>
    <phoneticPr fontId="3"/>
  </si>
  <si>
    <t>シンガポール</t>
    <phoneticPr fontId="3"/>
  </si>
  <si>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</si>
  <si>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</si>
  <si>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</si>
  <si>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</si>
  <si>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</si>
  <si>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</si>
  <si>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</si>
  <si>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</si>
  <si>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</si>
  <si>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</si>
  <si>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</si>
  <si>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</si>
  <si>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</si>
  <si>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</si>
  <si>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</si>
  <si>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</si>
  <si>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</si>
  <si>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</si>
  <si>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</si>
  <si>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</si>
  <si>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</si>
  <si>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</si>
  <si>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</si>
  <si>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</si>
  <si>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</si>
  <si>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</si>
  <si>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</si>
  <si>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</si>
  <si>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</si>
  <si>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</si>
  <si>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</si>
  <si>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</si>
  <si>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</si>
  <si>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</si>
  <si>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</si>
  <si>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</si>
  <si>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</si>
  <si>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</si>
  <si>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</si>
  <si>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</si>
  <si>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</si>
  <si>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</si>
  <si>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</si>
  <si>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</si>
  <si>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</si>
  <si>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</si>
  <si>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</si>
  <si>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</si>
  <si>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</si>
  <si>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</si>
  <si>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</si>
  <si>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</si>
  <si>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</si>
  <si>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</si>
  <si>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</si>
  <si>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</si>
  <si>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</si>
  <si>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</si>
  <si>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</si>
  <si>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</si>
  <si>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</si>
  <si>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</si>
  <si>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</si>
  <si>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</si>
  <si>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</si>
  <si>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</si>
  <si>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</si>
  <si>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</si>
  <si>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</si>
  <si>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</si>
  <si>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</si>
  <si>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</si>
  <si>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</si>
  <si>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</si>
  <si>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</si>
  <si>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</si>
  <si>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</si>
  <si>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</si>
  <si>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</si>
  <si>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</si>
  <si>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</si>
  <si>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</si>
  <si>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</si>
  <si>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</si>
  <si>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</si>
  <si>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</si>
  <si>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</si>
  <si>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</si>
  <si>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</si>
  <si>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</si>
  <si>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</si>
  <si>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</si>
  <si>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</si>
  <si>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</si>
  <si>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</si>
  <si>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</si>
  <si>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</si>
  <si>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</si>
  <si>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</si>
  <si>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</si>
  <si>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</si>
  <si>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</si>
  <si>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</si>
  <si>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</si>
  <si>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</si>
  <si>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</si>
  <si>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</si>
  <si>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</si>
  <si>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</si>
  <si>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</si>
  <si>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</si>
  <si>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</si>
  <si>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</si>
  <si>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</si>
  <si>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</si>
  <si>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</si>
  <si>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</si>
  <si>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</si>
  <si>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</si>
  <si>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</si>
  <si>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</si>
  <si>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</si>
  <si>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</si>
  <si>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</si>
  <si>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( 477)</t>
    <phoneticPr fontId="2"/>
  </si>
  <si>
    <t>( 513)</t>
    <phoneticPr fontId="2"/>
  </si>
  <si>
    <t>( 549)</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</si>
  <si>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</si>
  <si>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</si>
  <si>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</si>
  <si>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</si>
  <si>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</si>
  <si>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</si>
  <si>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</si>
  <si>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</si>
  <si>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</si>
  <si>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</si>
  <si>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</si>
  <si>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現在の天候馬場の状態を設定</t>
    <rPh sb="0" eb="2">
      <t>ゲンザイ</t>
    </rPh>
    <rPh sb="3" eb="5">
      <t>テンコウ</t>
    </rPh>
    <rPh sb="5" eb="7">
      <t>ババ</t>
    </rPh>
    <rPh sb="8" eb="10">
      <t>ジョウタイ</t>
    </rPh>
    <rPh sb="11" eb="13">
      <t>セッテイ</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</si>
  <si>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</si>
  <si>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</si>
  <si>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</si>
  <si>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</si>
  <si>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</si>
  <si>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</si>
  <si>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</si>
  <si>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</si>
  <si>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</si>
  <si>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</si>
  <si>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</si>
  <si>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</si>
  <si>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</si>
  <si>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</si>
  <si>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</si>
  <si>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</si>
  <si>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</si>
  <si>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</si>
  <si>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</si>
  <si>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</si>
  <si>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</si>
  <si>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</si>
  <si>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</si>
  <si>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</si>
  <si>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</si>
  <si>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サラブレッド系2歳</t>
    <rPh sb="6" eb="7">
      <t>ケイ</t>
    </rPh>
    <rPh sb="8" eb="9">
      <t>サイ</t>
    </rPh>
    <phoneticPr fontId="2"/>
  </si>
  <si>
    <t>KITAMI</t>
    <phoneticPr fontId="2"/>
  </si>
  <si>
    <t>岩見沢競馬場</t>
    <phoneticPr fontId="2"/>
  </si>
  <si>
    <t>IWAMIZAWA</t>
    <phoneticPr fontId="2"/>
  </si>
  <si>
    <t>帯広競馬場</t>
    <phoneticPr fontId="2"/>
  </si>
  <si>
    <t>OBIHIRO</t>
    <phoneticPr fontId="2"/>
  </si>
  <si>
    <t>旭川競馬場</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</si>
  <si>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</si>
  <si>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</si>
  <si>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</si>
  <si>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</si>
  <si>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</si>
  <si>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</si>
  <si>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</si>
  <si>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</si>
  <si>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</si>
  <si>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</si>
  <si>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</si>
  <si>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</si>
  <si>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</si>
  <si>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</si>
  <si>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</si>
  <si>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</si>
  <si>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</si>
  <si>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</si>
  <si>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</si>
  <si>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</si>
  <si>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</si>
  <si>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</si>
  <si>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</si>
  <si>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</si>
  <si>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</si>
  <si>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</si>
  <si>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</si>
  <si>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</si>
  <si>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</si>
  <si>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</si>
  <si>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</si>
  <si>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</si>
  <si>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</si>
  <si>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</si>
  <si>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</si>
  <si>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</si>
  <si>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</si>
  <si>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</si>
  <si>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</si>
  <si>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</si>
  <si>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</si>
  <si>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</si>
  <si>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</si>
  <si>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</si>
  <si>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</si>
  <si>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</si>
  <si>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</si>
  <si>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</si>
  <si>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</si>
  <si>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</si>
  <si>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</si>
  <si>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全角18文字</t>
  </si>
  <si>
    <t>全角18文字</t>
    <rPh sb="0" eb="2">
      <t>ゼンカク</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</si>
  <si>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</si>
  <si>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</si>
  <si>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</si>
  <si>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</si>
  <si>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&lt;コード表 2203.毛色コード&gt;参照</t>
    <rPh sb="4" eb="5">
      <t>ヒョウ</t>
    </rPh>
    <rPh sb="11" eb="13">
      <t>ケイロ</t>
    </rPh>
    <rPh sb="17" eb="19">
      <t>サンショウ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</si>
  <si>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</si>
  <si>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</si>
  <si>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</si>
  <si>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</si>
  <si>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</si>
  <si>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t>
  </si>
  <si>
    <t>○</t>
    <phoneticPr fontId="2"/>
  </si>
  <si>
    <t>-</t>
    <phoneticPr fontId="2"/>
  </si>
  <si>
    <t>△</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</si>
  <si>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</si>
  <si>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</si>
  <si>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K00</t>
  </si>
  <si>
    <t>K01</t>
  </si>
  <si>
    <t>K03</t>
  </si>
  <si>
    <t xml:space="preserve">(市)(抽) 関西配布馬 [指定] </t>
  </si>
  <si>
    <t>L00</t>
  </si>
  <si>
    <t>L01</t>
  </si>
  <si>
    <t>L03</t>
  </si>
  <si>
    <t>M00</t>
  </si>
  <si>
    <t>九州産馬</t>
  </si>
  <si>
    <t>M01</t>
  </si>
  <si>
    <t>九州産馬 (指定)</t>
  </si>
  <si>
    <t>M03</t>
  </si>
  <si>
    <t>CR/LF</t>
    <phoneticPr fontId="2"/>
  </si>
  <si>
    <t>ARAO</t>
    <phoneticPr fontId="2"/>
  </si>
  <si>
    <t>中津競馬場</t>
    <phoneticPr fontId="2"/>
  </si>
  <si>
    <t>NAKATSU</t>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</si>
  <si>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</si>
  <si>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</si>
  <si>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</si>
  <si>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</si>
  <si>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</si>
  <si>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</si>
  <si>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</si>
  <si>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</si>
  <si>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</si>
  <si>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</si>
  <si>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</si>
  <si>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</si>
  <si>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</si>
  <si>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</si>
  <si>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</si>
  <si>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JV_RA_RACE</t>
  </si>
  <si>
    <t>JV_SE_RACE_UMA</t>
  </si>
  <si>
    <t>JV_UM_UMA</t>
  </si>
  <si>
    <t>JV_KS_KISYU</t>
  </si>
  <si>
    <t>JV_CH_CHOKYOSI</t>
  </si>
  <si>
    <t>JV_BR_BREEDER</t>
  </si>
  <si>
    <t>JV_BN_BANUSI</t>
  </si>
  <si>
    <t>JV_HN_HANSYOKU</t>
  </si>
  <si>
    <t>JV_WH_BATAIJYU</t>
  </si>
  <si>
    <t>JV_WE_WEATHER</t>
  </si>
  <si>
    <t>騎手マスタへリンク/jockey master</t>
  </si>
  <si>
    <t>馬主マスタへリンク/owner master</t>
  </si>
  <si>
    <t>調教師マスタへリンク/train master</t>
  </si>
  <si>
    <t>RecordSpec</t>
  </si>
  <si>
    <t>DataKubun</t>
  </si>
  <si>
    <t>MakeDate</t>
  </si>
  <si>
    <t>Year</t>
  </si>
  <si>
    <t>MonthDay</t>
  </si>
  <si>
    <t>JyoCD</t>
  </si>
  <si>
    <t>Kaiji</t>
  </si>
  <si>
    <t>Nichiji</t>
  </si>
  <si>
    <t>RaceNum</t>
  </si>
  <si>
    <t>YoubiCD</t>
  </si>
  <si>
    <t>TokuNum</t>
  </si>
  <si>
    <t>Hondai</t>
  </si>
  <si>
    <t>Fukudai</t>
  </si>
  <si>
    <t>Kakko</t>
  </si>
  <si>
    <t>HondaiEng</t>
  </si>
  <si>
    <t>FukudaiEng</t>
  </si>
  <si>
    <t>KakkoEng</t>
  </si>
  <si>
    <t>Ryakusyo10</t>
  </si>
  <si>
    <t>Ryakusyo6</t>
  </si>
  <si>
    <t>Ryakusyo3</t>
  </si>
  <si>
    <t>Kubun</t>
  </si>
  <si>
    <t>Nkai</t>
  </si>
  <si>
    <t>GradeCD</t>
  </si>
  <si>
    <t>SyubetuCD</t>
  </si>
  <si>
    <t>KigoCD</t>
  </si>
  <si>
    <t>JyuryoCD</t>
  </si>
  <si>
    <t>JyokenCD1</t>
    <phoneticPr fontId="2"/>
  </si>
  <si>
    <t>JyokenCD2</t>
  </si>
  <si>
    <t>JyokenCD3</t>
  </si>
  <si>
    <t>JyokenCD4</t>
  </si>
  <si>
    <t>JyokenCD5</t>
  </si>
  <si>
    <t>Kyori</t>
  </si>
  <si>
    <t>CourseKubunCD</t>
  </si>
  <si>
    <t>TorokuTosu</t>
  </si>
  <si>
    <t>GradeCDBefore</t>
  </si>
  <si>
    <t>JyokenName</t>
  </si>
  <si>
    <t>KyoriBefore</t>
  </si>
  <si>
    <t>TrackCD</t>
    <phoneticPr fontId="2"/>
  </si>
  <si>
    <t>TrackCDBefore</t>
  </si>
  <si>
    <t>CourseKubunCDBefore</t>
  </si>
  <si>
    <t>Honsyokin</t>
    <phoneticPr fontId="2"/>
  </si>
  <si>
    <t>HonsyokinBefore</t>
    <phoneticPr fontId="2"/>
  </si>
  <si>
    <t>Fukasyokin</t>
    <phoneticPr fontId="2"/>
  </si>
  <si>
    <t>FukasyokinBefore</t>
    <phoneticPr fontId="2"/>
  </si>
  <si>
    <t>HassoTime</t>
  </si>
  <si>
    <t>HassoTimeBefore</t>
  </si>
  <si>
    <t>SyussoTosu</t>
  </si>
  <si>
    <t>NyusenTosu</t>
  </si>
  <si>
    <t>TenkoCD</t>
  </si>
  <si>
    <t>SibaBabaCD</t>
  </si>
  <si>
    <t>DirtBabaCD</t>
  </si>
  <si>
    <t>LapTime</t>
    <phoneticPr fontId="2"/>
  </si>
  <si>
    <t>SyogaiMileTime</t>
  </si>
  <si>
    <t>HaronTimeS3</t>
  </si>
  <si>
    <t>HaronTimeS4</t>
  </si>
  <si>
    <t>HaronTimeL3</t>
  </si>
  <si>
    <t>HaronTimeL4</t>
  </si>
  <si>
    <t>Corner</t>
    <phoneticPr fontId="2"/>
  </si>
  <si>
    <t>Syukaisu</t>
    <phoneticPr fontId="2"/>
  </si>
  <si>
    <t>Jyuni</t>
    <phoneticPr fontId="2"/>
  </si>
  <si>
    <t>RecordUpKubun</t>
  </si>
  <si>
    <t>UMA_RACE</t>
  </si>
  <si>
    <t>Wakuban</t>
  </si>
  <si>
    <t>Umaban</t>
  </si>
  <si>
    <t>KettoNum</t>
  </si>
  <si>
    <t>Bamei</t>
  </si>
  <si>
    <t>UmaKigoCD</t>
  </si>
  <si>
    <t>SexCD</t>
  </si>
  <si>
    <t>HinsyuCD</t>
  </si>
  <si>
    <t>KeiroCD</t>
  </si>
  <si>
    <t>Barei</t>
  </si>
  <si>
    <t>TozaiCD</t>
  </si>
  <si>
    <t>ChokyosiCode</t>
  </si>
  <si>
    <t>ChokyosiRyakusyo</t>
  </si>
  <si>
    <t>BanusiCode</t>
  </si>
  <si>
    <t>BanusiName</t>
  </si>
  <si>
    <t>Fukusyoku</t>
  </si>
  <si>
    <t>reserved1</t>
  </si>
  <si>
    <t>Futan</t>
  </si>
  <si>
    <t>FutanBefore</t>
  </si>
  <si>
    <t>Blinker</t>
  </si>
  <si>
    <t>reserved2</t>
  </si>
  <si>
    <t>KisyuCode</t>
  </si>
  <si>
    <t>KisyuCodeBefore</t>
  </si>
  <si>
    <t>KisyuRyakusyo</t>
  </si>
  <si>
    <t>KisyuRyakusyoBefore</t>
  </si>
  <si>
    <t>MinaraiCD</t>
  </si>
  <si>
    <t>MinaraiCDBefore</t>
  </si>
  <si>
    <t>BaTaijyu</t>
  </si>
  <si>
    <t>ZogenFugo</t>
  </si>
  <si>
    <t>ZogenSa</t>
  </si>
  <si>
    <t>IJyoCD</t>
  </si>
  <si>
    <t>NyusenJyuni</t>
  </si>
  <si>
    <t>KakuteiJyuni</t>
  </si>
  <si>
    <t>DochakuKubun</t>
  </si>
  <si>
    <t>DochakuTosu</t>
  </si>
  <si>
    <t>Time</t>
  </si>
  <si>
    <t>ChakusaCD</t>
  </si>
  <si>
    <t>ChakusaCDP</t>
  </si>
  <si>
    <t>ChakusaCDPP</t>
  </si>
  <si>
    <t>Jyuni1c</t>
  </si>
  <si>
    <t>Jyuni2c</t>
  </si>
  <si>
    <t>Jyuni3c</t>
  </si>
  <si>
    <t>Jyuni4c</t>
  </si>
  <si>
    <t>Odds</t>
  </si>
  <si>
    <t>Honsyokin</t>
  </si>
  <si>
    <t>Fukasyokin</t>
  </si>
  <si>
    <t>reserved3</t>
    <phoneticPr fontId="2"/>
  </si>
  <si>
    <t>reserved4</t>
  </si>
  <si>
    <t>KettoNum2</t>
  </si>
  <si>
    <t>TimeDiff</t>
  </si>
  <si>
    <t>DMKubun</t>
  </si>
  <si>
    <t>DMTime</t>
  </si>
  <si>
    <t>DMGosaP</t>
  </si>
  <si>
    <t>DMGosaM</t>
  </si>
  <si>
    <t>DMJyuni</t>
  </si>
  <si>
    <t>KyakusituKubun</t>
  </si>
  <si>
    <t>HappyoTime</t>
  </si>
  <si>
    <t>DelKubun</t>
  </si>
  <si>
    <t>RegDate</t>
  </si>
  <si>
    <t>DelDate</t>
  </si>
  <si>
    <t>BirthDate</t>
  </si>
  <si>
    <t>BameiKana</t>
  </si>
  <si>
    <t>BameiEng</t>
  </si>
  <si>
    <t>ZaikyuFlag</t>
    <phoneticPr fontId="2"/>
  </si>
  <si>
    <t>Reserved</t>
    <phoneticPr fontId="2"/>
  </si>
  <si>
    <t>Ketto3InfoHansyokuNum1</t>
  </si>
  <si>
    <t>Ketto3InfoBamei1</t>
  </si>
  <si>
    <t>Syotai</t>
  </si>
  <si>
    <t>BreederCode</t>
  </si>
  <si>
    <t>BreederName</t>
  </si>
  <si>
    <t>SanchiName</t>
  </si>
  <si>
    <t>RuikeiHonsyoHeiti</t>
  </si>
  <si>
    <t>RuikeiHonsyoSyogai</t>
  </si>
  <si>
    <t>RuikeiFukaHeichi</t>
  </si>
  <si>
    <t>RuikeiFukaSyogai</t>
  </si>
  <si>
    <t>RuikeiSyutokuHeichi</t>
  </si>
  <si>
    <t>RuikeiSyutokuSyogai</t>
  </si>
  <si>
    <t>SogoChakukaisu1</t>
  </si>
  <si>
    <t>ChuoChakukaisu1</t>
  </si>
  <si>
    <t>Ba1Chakukaisu1</t>
  </si>
  <si>
    <t>Ba2Chakukaisu1</t>
  </si>
  <si>
    <t>Ba3Chakukaisu1</t>
  </si>
  <si>
    <t>Ba4Chakukaisu2</t>
    <phoneticPr fontId="2"/>
  </si>
  <si>
    <t>Ba5Chakukaisu3</t>
    <phoneticPr fontId="2"/>
  </si>
  <si>
    <t>Ba6Chakukaisu4</t>
    <phoneticPr fontId="2"/>
  </si>
  <si>
    <t>Ba7Chakukaisu5</t>
    <phoneticPr fontId="2"/>
  </si>
  <si>
    <t>Jyotai1Chakukaisu1</t>
  </si>
  <si>
    <t>Jyotai2Chakukaisu2</t>
    <phoneticPr fontId="2"/>
  </si>
  <si>
    <t>Jyotai3Chakukaisu3</t>
    <phoneticPr fontId="2"/>
  </si>
  <si>
    <t>Jyotai4Chakukaisu4</t>
    <phoneticPr fontId="2"/>
  </si>
  <si>
    <t>Jyotai5Chakukaisu5</t>
    <phoneticPr fontId="2"/>
  </si>
  <si>
    <t>Jyotai6Chakukaisu6</t>
    <phoneticPr fontId="2"/>
  </si>
  <si>
    <t>Jyotai7Chakukaisu7</t>
    <phoneticPr fontId="2"/>
  </si>
  <si>
    <t>Jyotai8Chakukaisu8</t>
    <phoneticPr fontId="2"/>
  </si>
  <si>
    <t>Jyotai9Chakukaisu9</t>
    <phoneticPr fontId="2"/>
  </si>
  <si>
    <t>Jyotai10Chakukaisu10</t>
    <phoneticPr fontId="2"/>
  </si>
  <si>
    <t>Jyotai11Chakukaisu11</t>
    <phoneticPr fontId="2"/>
  </si>
  <si>
    <t>Jyotai12Chakukaisu12</t>
    <phoneticPr fontId="2"/>
  </si>
  <si>
    <t>Kyori1Chakukaisu1</t>
  </si>
  <si>
    <t>Kyori2Chakukaisu2</t>
    <phoneticPr fontId="2"/>
  </si>
  <si>
    <t>Kyori3Chakukaisu3</t>
    <phoneticPr fontId="2"/>
  </si>
  <si>
    <t>Kyori4Chakukaisu4</t>
    <phoneticPr fontId="2"/>
  </si>
  <si>
    <t>Kyori5Chakukaisu5</t>
    <phoneticPr fontId="2"/>
  </si>
  <si>
    <t>Kyori6Chakukaisu6</t>
    <phoneticPr fontId="2"/>
  </si>
  <si>
    <t>Kyakusitu1</t>
    <phoneticPr fontId="2"/>
  </si>
  <si>
    <t>RaceCount</t>
  </si>
  <si>
    <t>IssueDate</t>
  </si>
  <si>
    <t>KisyuName</t>
  </si>
  <si>
    <t>reserved</t>
  </si>
  <si>
    <t>KisyuNameKana</t>
  </si>
  <si>
    <t>KisyuNameEng</t>
  </si>
  <si>
    <t>SikakuCD</t>
  </si>
  <si>
    <t>HatuKiJyo1Hatukijyoid</t>
    <phoneticPr fontId="2"/>
  </si>
  <si>
    <t>HatuKiJyo1SyussoTosu</t>
    <phoneticPr fontId="2"/>
  </si>
  <si>
    <t>HatuKiJyo1KettoNum</t>
    <phoneticPr fontId="2"/>
  </si>
  <si>
    <t>HatuKiJyo1Bamei</t>
    <phoneticPr fontId="2"/>
  </si>
  <si>
    <t>HatuKiJyo1KakuteiJyuni</t>
    <phoneticPr fontId="2"/>
  </si>
  <si>
    <t>HatuKiJyo1IJyoCD</t>
    <phoneticPr fontId="2"/>
  </si>
  <si>
    <t>HatuKiJyo2KakuteiJyuni</t>
  </si>
  <si>
    <t>HatuKiJyo2IJyoCD</t>
  </si>
  <si>
    <t>HatuSyori1Hatusyoriid</t>
    <phoneticPr fontId="2"/>
  </si>
  <si>
    <t>HatuSyori1SyussoTosu</t>
    <phoneticPr fontId="2"/>
  </si>
  <si>
    <t>HatuSyori1KettoNum</t>
    <phoneticPr fontId="2"/>
  </si>
  <si>
    <t>SaikinJyusyo1SaikinJyusyoid</t>
    <phoneticPr fontId="2"/>
  </si>
  <si>
    <t>SaikinJyusyo1Hondai</t>
    <phoneticPr fontId="2"/>
  </si>
  <si>
    <t>SaikinJyusyo1Ryakusyo10</t>
    <phoneticPr fontId="2"/>
  </si>
  <si>
    <t>SaikinJyusyo1Ryakusyo6</t>
    <phoneticPr fontId="2"/>
  </si>
  <si>
    <t>SaikinJyusyo1Ryakusyo3</t>
    <phoneticPr fontId="2"/>
  </si>
  <si>
    <t>SaikinJyusyo1GradeCD</t>
    <phoneticPr fontId="2"/>
  </si>
  <si>
    <t>SaikinJyusyo1SyussoTosu</t>
    <phoneticPr fontId="2"/>
  </si>
  <si>
    <t>SaikinJyusyo1KettoNum</t>
    <phoneticPr fontId="2"/>
  </si>
  <si>
    <t>SaikinJyusyo1Bamei</t>
    <phoneticPr fontId="2"/>
  </si>
  <si>
    <t>ChokyosiName</t>
  </si>
  <si>
    <t>ChokyosiNameKana</t>
  </si>
  <si>
    <t>ChokyosiNameEng</t>
  </si>
  <si>
    <t>BreederName_Co</t>
    <phoneticPr fontId="2"/>
  </si>
  <si>
    <t>BreederNameKana</t>
  </si>
  <si>
    <t>BreederNameEng</t>
  </si>
  <si>
    <t>Address</t>
  </si>
  <si>
    <t>Address</t>
    <phoneticPr fontId="2"/>
  </si>
  <si>
    <t>H_HonSyokinTotal</t>
    <phoneticPr fontId="2"/>
  </si>
  <si>
    <t>H_FukaSyokin</t>
    <phoneticPr fontId="2"/>
  </si>
  <si>
    <t>H_ChakuKaisu1</t>
    <phoneticPr fontId="2"/>
  </si>
  <si>
    <t>BanusiName_Co</t>
    <phoneticPr fontId="2"/>
  </si>
  <si>
    <t>BanusiName</t>
    <phoneticPr fontId="2"/>
  </si>
  <si>
    <t>BanusiNameKana</t>
  </si>
  <si>
    <t>BanusiNameEng</t>
  </si>
  <si>
    <t>H_SetYear</t>
    <phoneticPr fontId="2"/>
  </si>
  <si>
    <t>HANSYOKU</t>
  </si>
  <si>
    <t>HansyokuNum</t>
  </si>
  <si>
    <t>BirthYear</t>
  </si>
  <si>
    <t>HansyokuMochiKubun</t>
  </si>
  <si>
    <t>ImportYear</t>
  </si>
  <si>
    <t>HansyokuFNum</t>
  </si>
  <si>
    <t>HansyokuMNum</t>
  </si>
  <si>
    <t>Umaban1</t>
    <phoneticPr fontId="2"/>
  </si>
  <si>
    <t>Bamei1</t>
    <phoneticPr fontId="2"/>
  </si>
  <si>
    <t>BaTaijyu1</t>
    <phoneticPr fontId="2"/>
  </si>
  <si>
    <t>ZogenFugo1</t>
    <phoneticPr fontId="2"/>
  </si>
  <si>
    <t>ZogenSa1</t>
    <phoneticPr fontId="2"/>
  </si>
  <si>
    <t>HenkoID</t>
  </si>
  <si>
    <t>AtoTenkoCD</t>
    <phoneticPr fontId="2"/>
  </si>
  <si>
    <t>AtoSibaBabaCD</t>
    <phoneticPr fontId="2"/>
  </si>
  <si>
    <t>AtoDirtBabaCD</t>
    <phoneticPr fontId="2"/>
  </si>
  <si>
    <t>MaeTenkoCD</t>
  </si>
  <si>
    <t>MaeSibaBabaCD</t>
  </si>
  <si>
    <t>MaeDirtBabaCD</t>
  </si>
  <si>
    <t>RASW2018012120180122133027</t>
  </si>
  <si>
    <t>English Name</t>
  </si>
  <si>
    <t>All tables</t>
  </si>
  <si>
    <t>"RA" set to identify the record format</t>
  </si>
  <si>
    <t>4 digits in the Christian era + 2 digits each in the month and day yyyymmdd format</t>
  </si>
  <si>
    <t>Applicable race year 4 digits yyyy format</t>
  </si>
  <si>
    <t>Applicable race date 2 digits for each mmdd format</t>
  </si>
  <si>
    <t>Refer to &lt;Rule 2001. Racetrack Code&gt;</t>
  </si>
  <si>
    <t>Shows how many times of the year will be held at the racetrack</t>
  </si>
  <si>
    <t>Day of the race in question Indicates the day of the race to be held</t>
  </si>
  <si>
    <t>Refers to the day of race enforcement &lt;Code Table 2002. Day Code&gt;</t>
  </si>
  <si>
    <t>Only heavy prize races are set. In principle, numbers that match the same race in the past (with many exceptions)</t>
  </si>
  <si>
    <t>30 full-width characters Subtitles for race names (sponsor names, commemorative names, etc.)</t>
  </si>
  <si>
    <t>30 full-width characters Race conditions, names of races to be tried, race names, etc.</t>
  </si>
  <si>
    <t>120 single-byte characters</t>
  </si>
  <si>
    <t>10 double-byte characters</t>
  </si>
  <si>
    <t>6 double-byte characters</t>
  </si>
  <si>
    <t>3 double-byte characters</t>
  </si>
  <si>
    <t>Shows the total number of race prizes</t>
  </si>
  <si>
    <t>Set the value before change only when it is changed for some reason</t>
  </si>
  <si>
    <t>See &lt;Code Table 2005. Race Type Code&gt;.</t>
  </si>
  <si>
    <t>See &lt;Code Table 2008. Weight Type Code&gt;</t>
  </si>
  <si>
    <t>Race conditions for 2-year-old horses &lt;See code table 2007. Race condition codes&gt;</t>
  </si>
  <si>
    <t>Race conditions for 3-year-old horses See &lt;Code table 2007. Race condition codes&gt;</t>
  </si>
  <si>
    <t>Race conditions for 4-year-old horses See &lt;Code table 2007. Race condition codes&gt;</t>
  </si>
  <si>
    <t>Unit: Meter</t>
  </si>
  <si>
    <t>See &lt;Code Table 2009. Track Code&gt;.</t>
  </si>
  <si>
    <t>Unit: 100 yen 1st to 5th prize money 7 times repeatedly considering 5th and 3rd prize</t>
  </si>
  <si>
    <t>Unit: 100 yen The value before the change is set only when the distribution of this prize is changed due to the same arrival.</t>
  </si>
  <si>
    <t>Unit: 100 yen The value before change is set only when the distribution of additional prize money is changed due to the same arrival.</t>
  </si>
  <si>
    <t>2 digits for each hour hhmm format</t>
  </si>
  <si>
    <t>The actual number of horses that entered the race (number of registered horses excluding run cancellation, race exclusion / exclusion)</t>
  </si>
  <si>
    <t>Number of heads excluding race stop from number of heads</t>
  </si>
  <si>
    <t>See &lt;Code Table 2011. Weather Code&gt;</t>
  </si>
  <si>
    <t>See &lt;Code Table 2010. Baba Status Code&gt;</t>
  </si>
  <si>
    <t>99.9 seconds Total of 3 halons in the second half of the lap time</t>
  </si>
  <si>
    <t>Set corner 1: 1 corner 2: 2 corner 3: 3 corner 4: 4 corner</t>
  </si>
  <si>
    <t>0: Initial value 1: Race with reference time 2: Race with updated course record</t>
  </si>
  <si>
    <t>1: Race name list (Thursday) 2: Race table (Friday / Saturday) 3: Preliminary results (fixed up to 3rd place)
4: Preliminary results (fixed up to 5th place) 5: Preliminary results (all horses arrived in order)
6: Preliminary results (all horse arrival order + corner passage order) 7: Results (Monday)
A: Regional horse race B: International international race
9: Race canceled 0: Corresponding record deleted (due to reasons such as provision errors)</t>
  </si>
  <si>
    <t xml:space="preserve"> 30 full-width characters</t>
  </si>
  <si>
    <t xml:space="preserve"> Indicates the heavy prize number [Nth] should be set to the main title, subtitle, or parenthesis
(0: initial value 1: main title 2: subtitle 3: in parentheses)</t>
  </si>
  <si>
    <t>Refer to &lt;Code table 2003. Grade code&gt;
* For details on how to distinguish international grades (G) or other heavy prizes (Jpn), see Special Notes</t>
  </si>
  <si>
    <t xml:space="preserve"> See &lt;Code table 2006. Race code&gt;</t>
  </si>
  <si>
    <t xml:space="preserve"> Race conditions for horses 5 years and older See &lt;Code Table 2007. Race Condition Codes&gt;</t>
  </si>
  <si>
    <t xml:space="preserve"> Conditions for the youngest horses that can run: See &lt;Code Table 2007. Race Condition Codes&gt;</t>
  </si>
  <si>
    <t xml:space="preserve"> 30 full-width characters Set only for regional horse racing</t>
  </si>
  <si>
    <t xml:space="preserve"> Set the value before change only when it is changed for some reason</t>
  </si>
  <si>
    <t xml:space="preserve"> 2 single-byte characters Set the course to be used. Set
"A" to "E". In addition, "A1" and "A2" exist in Tokyo Racetrack before 2002</t>
  </si>
  <si>
    <t xml:space="preserve"> Unit: One hundred yen Additional prize money for 1st to 3rd place 5 times repeatedly considering 3rd and 3rd place</t>
  </si>
  <si>
    <t xml:space="preserve"> Starting horse name table: Number of registered horses at starting horse name table Horse
table announcement time: Number of registered horses at the time of starting race table Number of
　　　　　　　　horses excluding horses that were canceled before the race table announcement (before horse number determination)</t>
  </si>
  <si>
    <t xml:space="preserve"> See &lt;Code Table 2010. Baba Status Code&gt;</t>
  </si>
  <si>
    <t xml:space="preserve"> 99.9 s Set only for flat races
1 lap time at 1 halon (200 meters) For each race where the distance cannot be divided by 1 halon, set the lap time of the distance that is divided by 200 meters in the first halon</t>
  </si>
  <si>
    <t xml:space="preserve"> Only the obstacle race is set. Minute + second of the first horse's mile (1600 meters) passage time (1'57'2 is '1572')</t>
  </si>
  <si>
    <t>99.9 seconds Set only for flat races In
the case of a race that does not break in a total of 1 halon (200 meters) in the first half of the lap time in the first half of the lap time, the time is the distance of 400 meters added by dividing the distance by 200 meters</t>
  </si>
  <si>
    <t xml:space="preserve"> 99.9 seconds Total of 4 halons in the second half of the lap time</t>
  </si>
  <si>
    <t xml:space="preserve"> Set lap count 1: 1 lap 2: 2 lap 3: 3 lap</t>
  </si>
  <si>
    <t>Set the order from the top inside
[Example] (4,5,6, * 7) = 1-2,3,8,9 (10,11) 12,13
(): Group =: Large difference-: Small difference *: The first horse number in the first group,:
The horse number that is three digits after the horse number separation space is the horse number that did not pass the corner.</t>
  </si>
  <si>
    <t>Specify "SE" to set record format</t>
  </si>
  <si>
    <t xml:space="preserve"> 1: Race name list (Thursday) 2: Race table (Friday / Saturday) 3: Preliminary results (fixed up to 3rd place)
4: Preliminary results (fixed up to 5th place) 5: Preliminary results (all horses arrived in order)
6: Preliminary results (all horse arrival order + corner passage order) 7: Results (Monday)
A: Regional horse race B: International international race
9: Race canceled 0: Corresponding record deleted (due to reasons such as provision errors)</t>
  </si>
  <si>
    <t xml:space="preserve"> Refer to &lt;Rule 2001. Racetrack Code&gt;</t>
  </si>
  <si>
    <t xml:space="preserve"> Day of the race in question Indicates the day of the race to be held</t>
  </si>
  <si>
    <t xml:space="preserve"> Applicable race number</t>
  </si>
  <si>
    <t>For specific races and overseas races, see the Special Instructions</t>
  </si>
  <si>
    <t>Year of birth (Western calendar) 4 digits + product 1 digit &lt;code table 2201. product code&gt; reference + 5 digits</t>
  </si>
  <si>
    <t>Usually 18 full-width characters. Mixed full-width and half-width only for foreign horses in overseas races</t>
  </si>
  <si>
    <t>See &lt;Code Table 2204. Horse Symbol Code&gt;.</t>
  </si>
  <si>
    <t xml:space="preserve"> See &lt;Code Table 2202.Gender Code&gt;</t>
  </si>
  <si>
    <t xml:space="preserve"> See &lt;Code Table 2201. Product Code&gt;</t>
  </si>
  <si>
    <t>See &lt;Code Table 2203. Hair Color Code&gt;.</t>
  </si>
  <si>
    <t xml:space="preserve"> Horse age at the time of starting
(Note) Counted years before 2000 Years after 2001</t>
  </si>
  <si>
    <t>See &lt;Code table 2301.</t>
  </si>
  <si>
    <t xml:space="preserve"> Link to trainer master / train master</t>
  </si>
  <si>
    <t>4 double-byte characters</t>
  </si>
  <si>
    <t>Link to owner master / owner master</t>
  </si>
  <si>
    <t xml:space="preserve"> 32 full-width characters to 64 half-width characters (mixed with full-width and half-width characters) If
a character string indicating a legal personality such as a corporation or limited company is at the beginning or end, it is
set by deleting it . In the case of a foreign owner, set the head of the owner's master name and the head 64 bytes of the European name.</t>
  </si>
  <si>
    <t xml:space="preserve"> 30 full-width characters Shows the color and pattern of the jockey's game clothes specified for each owner
(explained in the racing program)
(Example) "Light blue, Akayama single wheel, light blue sleeve"</t>
  </si>
  <si>
    <t>Unit 0.1kg</t>
  </si>
  <si>
    <t>0: Not used 1: Used</t>
  </si>
  <si>
    <t xml:space="preserve"> Link to jockey master / jockey master</t>
  </si>
  <si>
    <t xml:space="preserve"> 4 double-byte characters</t>
  </si>
  <si>
    <t>See &lt;Code Table 2303. Jockey Apprentice Code&gt;</t>
  </si>
  <si>
    <t>Unit: kg From 002Kg to 998Kg is valid.
999: Can not measure the current run 000: Cancel start</t>
  </si>
  <si>
    <t>+: Increase-: Decrease Space: Other</t>
  </si>
  <si>
    <t xml:space="preserve"> Unit: kg 001Kg to 998Kg are valid values
999: Measurement is not possible 000: No difference Space: Start for the first time, but space is also set for starting cancellation.
For local horses, "999" is set even if it is the first time to run and weighing is not possible.</t>
  </si>
  <si>
    <t xml:space="preserve"> See &lt;Code table 2101. Abnormality classification code&gt;</t>
  </si>
  <si>
    <t>Disqualification, ranking before landing</t>
  </si>
  <si>
    <t>UM</t>
  </si>
  <si>
    <t>Disqualified, when landing, different from entry rank</t>
  </si>
  <si>
    <t>0: Without same horse 1: With same horse</t>
  </si>
  <si>
    <t>0: Initial value 1: 1 other than yourself 2: 2 other than yourself</t>
  </si>
  <si>
    <t>Set 9 minutes 99 seconds 9</t>
  </si>
  <si>
    <t>Arrival difference with previous horse &lt;See code table 2102. Arrival difference code&gt;</t>
  </si>
  <si>
    <t>Set when the previous horse is disqualified and accretion occurs The difference between the previous horse and the previous horse</t>
  </si>
  <si>
    <t>Two horses disqualified, set when landing</t>
  </si>
  <si>
    <t>Set at 999.9 times Initial value is set for start cancellation</t>
  </si>
  <si>
    <t>Set default values for canceling races, etc.</t>
  </si>
  <si>
    <t>Unit: ¥ 100 This prize won in the race</t>
  </si>
  <si>
    <t>Unit: 100 yen Additional prizes won in the race</t>
  </si>
  <si>
    <t>Unit: 99.9 seconds
Set to "" 999 "for start cancellation, race exclusion, race exclusion, race stop, and time over
Basically, only 3 halon is set (after 4 halon is the initial value)
However, some of the past data is set to 4 halon later (in that case 3 halon is the initial value)
In the case of a disabled race, the average 1F time of the horse in the race will be set to 3 halon after (after 4 halon is the initial value) "</t>
  </si>
  <si>
    <t>Usually 18 full-width characters. Full-width and half-width are mixed only for foreign horses in overseas races.</t>
  </si>
  <si>
    <t>Set the time difference from the first landing (if you are first, set the second landing)_x000D_
Sign (+ or-) + 99 seconds 9 1st sign:-, 2nd or less: +_x000D_
Set to 9999" for start cancellation, race exclusion, race exclusion, or race stop</t>
  </si>
  <si>
    <t>1: The day before 2: The day 3: Immediately However, at the time of finalized grade registration 3: Set just before</t>
  </si>
  <si>
    <t>Set 9 minutes 99 seconds 99</t>
  </si>
  <si>
    <t xml:space="preserve">Set to 99 seconds 99_x000D_
Set + error of expected time (+ direction error. Direction faster than expected run time. Decrease from expected run time.) </t>
  </si>
  <si>
    <t xml:space="preserve">Set to 99 seconds 99_x000D_
Set -error of expected time (-direction error. Direction slower than expected run time. Plus expected run time.) </t>
  </si>
  <si>
    <t>Set 01 to 18</t>
  </si>
  <si>
    <t>1: Escape 2: Destination 3: Difference 4: Addition 0: Initial value</t>
  </si>
  <si>
    <t>UM set to identify the record format</t>
  </si>
  <si>
    <t>Reserve</t>
  </si>
  <si>
    <t>See &lt;Code Table 2202.Gender Code&gt;</t>
  </si>
  <si>
    <t>See &lt;Code Table 2201. Product Code&gt;</t>
  </si>
  <si>
    <t>Father / Mother / Father Father / Parent / Mother Father / Mother Mother / Father Father Father / Father Father / Father Mother Father / Father Mother Mother / Mother Father Father / Mother Father Mother / Mother Mother Father / Mother Mother Mother</t>
  </si>
  <si>
    <t>1: New horse name registration 2: Horse name change 3: Re-registration (re-registration after deletion) 4: Other updates 9: Delete
0: Corresponding record is deleted (due to provision error)</t>
  </si>
  <si>
    <t>0: Active 1: Delete</t>
  </si>
  <si>
    <t>Year 4 digits (Western calendar) + month and day 2 digits yyyymmdd format</t>
  </si>
  <si>
    <t>18 double-byte characters</t>
  </si>
  <si>
    <t>36 single-byte characters</t>
  </si>
  <si>
    <t>60 single-byte characters</t>
  </si>
  <si>
    <t>"0: Not in the JRA facility. 1: In the JRA facility.
JRA facilities include racetracks and train centers. (Set after June 6, 2006) "</t>
  </si>
  <si>
    <t>Link to breeding horse master</t>
  </si>
  <si>
    <t xml:space="preserve">18 full-width characters ~ 36 half-width characters (full-width and half-width are mixed)
In the case of foreign breeding horses, the head 36 bytes of 10. horse name European character of 16. breeding horse master is set. </t>
  </si>
  <si>
    <t>See &lt;Code table 2301.&gt;</t>
  </si>
  <si>
    <t>Link to the trainer master</t>
  </si>
  <si>
    <t>Link to producer master</t>
  </si>
  <si>
    <t>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master name is set to 70 bytes.</t>
  </si>
  <si>
    <t>10 full-width characters or 20 half-width characters (If the set value is alphanumeric, set it in half-width characters)</t>
  </si>
  <si>
    <t>Link to owner master</t>
  </si>
  <si>
    <t xml:space="preserve">32 full-width characters ~ 64 half-width characters (mixed half-width and half-width characters)
If a character string indicating a legal entity such as a corporation or limited company is at the beginning or end, it is set by deleting it. In the case of a foreign owner, the head of the owner's master's name is set to 64 bytes. </t>
  </si>
  <si>
    <t>Unit: 100 yen (total flat ground prize money in the center)</t>
  </si>
  <si>
    <t>Unit: 100 yen (total disability prize money in the center)</t>
  </si>
  <si>
    <t>Unit: 100 yen (total of flat plain additional prize in the center)</t>
  </si>
  <si>
    <t>Unit: 100 yen (total disability bonus at the center)</t>
  </si>
  <si>
    <t>Unit: One hundred yen (central + non-central flat land earned prize) 
After 4 years of summer racing, the winning prize earned by the 4 years of spring is set to one half.</t>
  </si>
  <si>
    <t>Unit: Hundred yen (central + non-central failure accumulated profits)</t>
  </si>
  <si>
    <t>Number of 1st to 5th and outside (6th or less) (center + region + overseas)</t>
  </si>
  <si>
    <t>Number of 1st to 5th and outside (6th or less) (center only)</t>
  </si>
  <si>
    <t>Number of 1st to 5th and outside (6th or less) wear on turf / straight course (center only)</t>
  </si>
  <si>
    <t>Number of 1st to 5th and outside (6th or less) wears on the lawn / clockwise course (center only)</t>
  </si>
  <si>
    <t>Number of 1st to 5th and outside (6th or less) wears on the lawn / counterclockwise course (center only)</t>
  </si>
  <si>
    <t>Number of first to fifth and outer wear (6 or less) in dirt / straight course (only in the center)</t>
  </si>
  <si>
    <t>Number of 1st to 5th and wearouts (6th or less) in dirt / clockwise course (only in the center)</t>
  </si>
  <si>
    <t>Number of 1st to 5th and wearouts (6th or less) in dirt / counterclockwise course (center only)</t>
  </si>
  <si>
    <t>Number of first to fifth and outer wear (6 or less) in obstacle races (center only)</t>
  </si>
  <si>
    <t>Number of 1st to 5th and outside (6th or less) wear in Shiba / Ryobaba (center only)</t>
  </si>
  <si>
    <t>Number of 1st to 5th and outside (6th or less) wears on Shiba / Shigeba Baba (center only)</t>
  </si>
  <si>
    <t>Number of 1st to 5th and outside (6th or less) wears on turf / heavy baba (center only)</t>
  </si>
  <si>
    <t>Number of 1st to 5th and outside (6th or less) wears on turf / bad Baba (center only)</t>
  </si>
  <si>
    <t>Number of first to fifth and outer wear (under 6) in Dirt / Ryobaba (center only)</t>
  </si>
  <si>
    <t>Number of 1st to 5th and outside (6th or less) wears at Dirt and Shigebaba (center only)</t>
  </si>
  <si>
    <t>Number of 1st to 5th and wearouts (under 6th) in Dirt / Shibaba (center only)</t>
  </si>
  <si>
    <t>Number of 1st to 5th and wearouts (6th or less) in dirt / bad racetrack (center only)</t>
  </si>
  <si>
    <t>Number of 1st to 5th and outside (6th or less) races in obstacle race / Ryobaba (center only)</t>
  </si>
  <si>
    <t>Number of 1st to 5th and outside (6th or less) wears at obstacle races / Shigeba (only in the center)</t>
  </si>
  <si>
    <t>Number of 1st to 5th place and outside (6th or less) in handicap race / heavy Baba (center only)</t>
  </si>
  <si>
    <t>Number of 1st to 5th and outside (6th or less) races in obstacle races / bad races (center only)</t>
  </si>
  <si>
    <t>Number of 1st to 5th and less than 6 (less than 6) turf at 1600M or less (center only)</t>
  </si>
  <si>
    <t>Number of 1st to 5th and outside (6th or less) wear on turf / 1601M to 2200M (center only)</t>
  </si>
  <si>
    <t>Number of 1st to 5th and outside (6th or less) wear on grass / 2201M or more (center only)</t>
  </si>
  <si>
    <t>Dirt · Number of 1st to 5th wear and wearouts (6 wears or less) under 1600M (center only)</t>
  </si>
  <si>
    <t>Dirt · Number of 1st to 5th wear and wearouts (6 wears or less) between 1601M and 2200M (center only)</t>
  </si>
  <si>
    <t>Number of 1st to 5th wear and wearouts (6th or less) in dirt / 2201M or higher (center only)</t>
  </si>
  <si>
    <t>Number of races registered in JRA-VAN</t>
  </si>
  <si>
    <t xml:space="preserve">Set the number of escapes, the number of advance, the number of insertions, the number of follow-up
Judging and counting the qualities of past races (central race only) </t>
  </si>
  <si>
    <t>Specify "KS" to set record format</t>
  </si>
  <si>
    <t xml:space="preserve">1: New registration 2: Update
0: Corresponding record deletion (due to provision error etc.) </t>
  </si>
  <si>
    <t>17 double-byte characters Last name + 1 double-byte space + first name 17 consecutive characters for foreigners</t>
  </si>
  <si>
    <t>30 single-byte characters 15 surnames + 15 surnames 30 consecutive characters for foreigners</t>
  </si>
  <si>
    <t>80 half-width characters, surname + 1 half-width space, first name, full name</t>
  </si>
  <si>
    <t>1: Male 2: Female</t>
  </si>
  <si>
    <t>See &lt;Code Table 2302. Riding Code&gt;</t>
  </si>
  <si>
    <t>The trainer code of the stable of the jockey's affiliation, set to ALL0 for free jockey</t>
  </si>
  <si>
    <t>Set in order of flat riding first and obstacle riding first</t>
  </si>
  <si>
    <t>Key information of race details</t>
  </si>
  <si>
    <t>Number of registered horses excluding run cancellation, race exclusion / exclusion</t>
  </si>
  <si>
    <t>See &lt;Code table 2101. Abnormality classification code&gt;.</t>
  </si>
  <si>
    <t>Set in order from the most recent heavy win</t>
  </si>
  <si>
    <t>30 full-pitch characters</t>
  </si>
  <si>
    <t>See &lt;Code Table 2003. Grade Code&gt;</t>
  </si>
  <si>
    <t xml:space="preserve">For active jockeys, set this year, last year, and cumulative order.
For retired jockeys, set the year of retirement, last year of retirement, and cumulative order. </t>
  </si>
  <si>
    <t>Year set in the grade information (A.D.)</t>
  </si>
  <si>
    <t>Number of 1st to 5th and outside (6th or less) wears at Sapporo Racecourse (center only)</t>
  </si>
  <si>
    <t>Number of 1st to 5th and outside (6th or less) wears at the Hakodate Racetrack (center only)</t>
  </si>
  <si>
    <t>Number of first to fifth and outer wear (6 or less) at Fukushima Racecourse (only in the center)</t>
  </si>
  <si>
    <t>Number of 1st to 5th and outside (6th or less) wears at Niigata Racecourse (center only)</t>
  </si>
  <si>
    <t>Number of 1st to 5th and outside (6th or less) wears at Tokyo Racecourse (center only)</t>
  </si>
  <si>
    <t>Number of 1st to 5th and outside (6th or less) wears at Nakayama Racecourse (center only)</t>
  </si>
  <si>
    <t>Number of 1st to 5th and outside (6th or less) wears at Chukyo Racecourse (center only)</t>
  </si>
  <si>
    <t>Number of first to fifth and outer (6th or less) wears at Kyoto Racecourse (center only)</t>
  </si>
  <si>
    <t>Number of first to fifth and outer wear (6 or less) at Hanshin Racecourse (center only)</t>
  </si>
  <si>
    <t>Number of first to fifth and outer wear (6 or less) at Kokura Racecourse (only in the center)</t>
  </si>
  <si>
    <t>Specify "CH" to specify the record format</t>
  </si>
  <si>
    <t>1: New registration 2: Update
0: Corresponding record deletion (due to provision error etc.)</t>
  </si>
  <si>
    <t>See &lt;Code table 2301 East / West affiliation codes&gt;</t>
  </si>
  <si>
    <t xml:space="preserve">For current trainers, set this year, last year, cumulative_x000D_
For retired teachers, set the year of retirement, last year of retirement, and cumulative order. </t>
  </si>
  <si>
    <t>Specify "BR" to specify the record format</t>
  </si>
  <si>
    <t>35 full-width characters ~ 70 half-width characters (mixed half-width and half-width characters)
For foreign producers, set the first 70 bytes of the producer name in European characters.</t>
  </si>
  <si>
    <t>35 full-width characters ~ 70 half-width characters (mixed half-width and half-width characters)
If a character string indicating a legal entity such as a corporation or limited company is at the beginning or end, it is set by deleting it. In the case of foreign producers, the first 70 bytes of the producer's name is set.</t>
  </si>
  <si>
    <t xml:space="preserve">70 single-byte characters
Set Japanese half-width characters (Do not set any characters other than half-width characters). Do not set for foreign producers. </t>
  </si>
  <si>
    <t>Full-width 84 characters ~ Half-width 168 characters (mixed half-width and half-width)
For special characters other than alphabet, etc., set in full-width.</t>
  </si>
  <si>
    <t>10 double-byte characters, indicating the location of the producer</t>
  </si>
  <si>
    <t>Set in order of current year and total</t>
  </si>
  <si>
    <t>Unit: 100 yen (total prize money in the center)</t>
  </si>
  <si>
    <t>Unit: 100 yen (total additional prize money in the center)</t>
  </si>
  <si>
    <t>Specify "BN" to specify the record format</t>
  </si>
  <si>
    <t xml:space="preserve">32 full-width characters ~ 64 half-width characters (mixed half-width and half-width characters)
For foreign owners, set the head 64 bytes for the owner name. </t>
  </si>
  <si>
    <t>32 full-width characters ~ 64 half-width characters (mixed half-width and half-width characters)
If a character string indicating a legal entity such as a corporation or limited company is at the beginning or end, it is set by deleting it. For foreign horse owners, the head of the horse name is 64 bytes.</t>
  </si>
  <si>
    <t>50 single-byte characters
Set Japanese half-width characters (Do not set characters other than half-width characters). Do not set for foreign horse owners.</t>
  </si>
  <si>
    <t>50 double-byte characters ~ 100 single-byte characters (double-byte and single-byte mixed)
For special characters other than alphabet, etc., set in full-width.</t>
  </si>
  <si>
    <t xml:space="preserve">30 full-width characters, indicating the color / pattern of the jockey's match clothes specified for each owner
(Those described in the racing program)
(Example) "" Light blue, Akayama shape one wheel, light blue sleeve "" </t>
  </si>
  <si>
    <t>Specify "HN" to specify the record format</t>
  </si>
  <si>
    <t>The same horse may have multiple breeding registration numbers</t>
  </si>
  <si>
    <t>The pedigree registration number may be the initial value for reasons such as a foreign breeding horse</t>
  </si>
  <si>
    <t>Set to "0"</t>
  </si>
  <si>
    <t>18 full-width characters ~ 36 half-width characters (full-width and half-width are mixed)
For foreign breeding horses, 10. Horse name head 36 bytes are set.</t>
  </si>
  <si>
    <t xml:space="preserve">40 single-byte characters
Japanese half-width characters are set (no characters other than half-width characters are set). </t>
  </si>
  <si>
    <t xml:space="preserve">40 double-byte characters ~ 80 single-byte characters (double-byte and single-byte mixed)
For special characters other than alphabet, etc., set in full-width. </t>
  </si>
  <si>
    <t>4-digit year</t>
  </si>
  <si>
    <t>0: Domestic production 1: Brought in 2: Imported domestic treatment 3: Import 9: Other</t>
  </si>
  <si>
    <t>Specify "WH" to set record format</t>
  </si>
  <si>
    <t>1: Initial value</t>
  </si>
  <si>
    <t>Applicable race number</t>
  </si>
  <si>
    <t>2 digits each for month and date</t>
  </si>
  <si>
    <t>18 full-width characters However, for the time being, only 9 full-width characters are set (up to 9 characters for horse names exceeding 9 characters)</t>
  </si>
  <si>
    <t>Unit: kg 002Kg to 998Kg are valid values
999: Cannot run now 000: Cancel start</t>
  </si>
  <si>
    <t>Unit: kg Valid values from 001Kg to 998Kg
999: Cannot weigh 000: No difference Space: First start, cancel start</t>
  </si>
  <si>
    <t>Specify "WE" to set record format</t>
  </si>
  <si>
    <t>1: Weather Baba initial state 2: Weather change 3: Baba state change
1: Valid values are set for both weather and Baba in the initial state.
2: When the weather changes, only valid values are set for the weather (after / before). (Baba is the initial value)
3: When changing the Baba state, set the valid value only for Baba (after change / before change). (The weather is initial value)</t>
  </si>
  <si>
    <t>Set the current weather conditions</t>
  </si>
  <si>
    <t>Set the weather Baba state just before the change</t>
  </si>
  <si>
    <t>KS</t>
  </si>
  <si>
    <t>CH</t>
  </si>
  <si>
    <t>BR</t>
  </si>
  <si>
    <t>BN</t>
  </si>
  <si>
    <t>HN</t>
  </si>
  <si>
    <t>WH</t>
  </si>
  <si>
    <t>WE</t>
  </si>
  <si>
    <t>No</t>
  </si>
  <si>
    <t>Key</t>
  </si>
  <si>
    <t>Position</t>
  </si>
  <si>
    <t>Repeat</t>
  </si>
  <si>
    <t>Byte</t>
  </si>
  <si>
    <t>Total</t>
  </si>
  <si>
    <t>Value</t>
  </si>
  <si>
    <t>Record length</t>
  </si>
  <si>
    <t>No. 2. Data classification</t>
  </si>
  <si>
    <t>1.  Race details</t>
  </si>
  <si>
    <t>2. Horse race information</t>
  </si>
  <si>
    <t>3. Racehorse master</t>
  </si>
  <si>
    <t>4. Jockey master</t>
  </si>
  <si>
    <t>5. Master of training</t>
  </si>
  <si>
    <t>6. Producer master</t>
  </si>
  <si>
    <t>7. Owner master</t>
  </si>
  <si>
    <t>8. Breeding horse master</t>
  </si>
  <si>
    <t>9. Horse weight</t>
  </si>
  <si>
    <t>10.  Weather  condition</t>
  </si>
  <si>
    <t>RA</t>
  </si>
  <si>
    <t>2001. Racetrack code</t>
  </si>
  <si>
    <t>Content</t>
  </si>
  <si>
    <t>Place name</t>
  </si>
  <si>
    <t>Abbreviated name (1 character)</t>
  </si>
  <si>
    <t>Abbreviated name (2 characters)</t>
  </si>
  <si>
    <t>Abbreviated name (3 characters)</t>
  </si>
  <si>
    <t>Western European name</t>
  </si>
  <si>
    <t>2002.Day code</t>
  </si>
  <si>
    <t>Name</t>
  </si>
  <si>
    <t>Western name</t>
  </si>
  <si>
    <t>European abbreviation (3 characters)</t>
  </si>
  <si>
    <t>Number of bytes</t>
  </si>
  <si>
    <t>Initial value when not set or not yet developed (mainly data on local horse racing / overseas international races)</t>
  </si>
  <si>
    <t>2003 Grade code</t>
  </si>
  <si>
    <t>グレードのない重賞</t>
  </si>
  <si>
    <t>G1 (flat race)</t>
  </si>
  <si>
    <t>G2 (flat ground race)</t>
  </si>
  <si>
    <t>G3 (flat race)</t>
  </si>
  <si>
    <t>Heavy prize without grade</t>
  </si>
  <si>
    <t>Special races other than heavy prizes</t>
  </si>
  <si>
    <t>J ･ G1 (disability race)</t>
  </si>
  <si>
    <t>J ･ G2 (disability race)</t>
  </si>
  <si>
    <t>J · G3 (disability race)</t>
  </si>
  <si>
    <t>Initial value for general race or unset / undeveloped (mainly data on local horse races and overseas international races)</t>
  </si>
  <si>
    <t>2005. Race type code</t>
  </si>
  <si>
    <t>Abbreviated name (4 characters)</t>
  </si>
  <si>
    <t>Abbreviated name (6 characters)</t>
  </si>
  <si>
    <t>Abbreviated name (8 characters)</t>
  </si>
  <si>
    <t>2006. Race code</t>
  </si>
  <si>
    <t>Apprentice jockey (notation until 2003)
Young jockey (notation from 2004)</t>
  </si>
  <si>
    <t>2007. Race condition code</t>
  </si>
  <si>
    <t>Description</t>
  </si>
  <si>
    <t>Horses with a winning prize of 1 million yen or less</t>
  </si>
  <si>
    <t>Horses with a winning prize of 2 million yen or less</t>
  </si>
  <si>
    <t xml:space="preserve">Horses with a winning prize of less than 3 million yen </t>
  </si>
  <si>
    <t xml:space="preserve">Horses with a winning prize of 99 million yen or less </t>
  </si>
  <si>
    <t xml:space="preserve">Horses with a winning prize of less than 100 million yen </t>
  </si>
  <si>
    <t>Thoroughbred non-running horses can run.</t>
  </si>
  <si>
    <t xml:space="preserve">horses that have never started running and have never entered the first or second race </t>
  </si>
  <si>
    <t>Horses that do not have any prize money can start in other horse races (including local and foreign horse races). Unrunning horses can also run.</t>
  </si>
  <si>
    <t xml:space="preserve"> a race where all horses can run</t>
  </si>
  <si>
    <t>2008. Weight type code</t>
  </si>
  <si>
    <t>Plain turf straight line</t>
  </si>
  <si>
    <t>Plain turf counterclockwise</t>
  </si>
  <si>
    <t>Plain turf, counterclockwise counterclockwise</t>
  </si>
  <si>
    <t>Plain turf left turn inside-outside turn</t>
  </si>
  <si>
    <t>Plain turf, counterclockwise outside-inside</t>
  </si>
  <si>
    <t>Plain turf left turn 2 turns</t>
  </si>
  <si>
    <t>Plain turf, counterclockwise outside 2 laps</t>
  </si>
  <si>
    <t>Plain turf clockwise</t>
  </si>
  <si>
    <t>Plain turf, clockwise, outside</t>
  </si>
  <si>
    <t>Plain turf, clockwise, inside-outside</t>
  </si>
  <si>
    <t>Plain turf, clockwise, outside-inside</t>
  </si>
  <si>
    <t>Plain turf, clockwise, 2 laps</t>
  </si>
  <si>
    <t>Plain turf, clockwise, 2 laps outside</t>
  </si>
  <si>
    <t>Flatland Dirt counterclockwise</t>
  </si>
  <si>
    <t>Flatland Dirt clockwise</t>
  </si>
  <si>
    <t>Flatland Dirt, counterclockwise, inward</t>
  </si>
  <si>
    <t>Flat ground sand counterclockwise</t>
  </si>
  <si>
    <t>Flatland sand clockwise</t>
  </si>
  <si>
    <t>Flat ground dirt straight line</t>
  </si>
  <si>
    <t>Obstacle Shiba</t>
  </si>
  <si>
    <t>Obstacle turf dirt</t>
  </si>
  <si>
    <t>Obstacle Turf / Left</t>
  </si>
  <si>
    <t>Obstacle turf</t>
  </si>
  <si>
    <t>Obstacle</t>
  </si>
  <si>
    <t>Obstacle Outside-Inside</t>
  </si>
  <si>
    <t>Obstacle turf-outside</t>
  </si>
  <si>
    <t>Obstacle more than 2 laps in the turf</t>
  </si>
  <si>
    <t>Obstacle more than 2 laps outside the lawn</t>
  </si>
  <si>
    <t>2010.Baba status code</t>
  </si>
  <si>
    <t>2011. Weather code</t>
  </si>
  <si>
    <t>2009.Track code</t>
  </si>
  <si>
    <t>Western name (turf)</t>
  </si>
  <si>
    <t>Western name (dirt)</t>
  </si>
  <si>
    <t>2101 Abnormal classification code</t>
  </si>
  <si>
    <t>Abbreviation</t>
  </si>
  <si>
    <t>2102. Arrival code</t>
  </si>
  <si>
    <t>2201. Product code</t>
  </si>
  <si>
    <t>Registered as Thoroughbred.</t>
  </si>
  <si>
    <t>Arab blood volume is less than 25%</t>
  </si>
  <si>
    <t>As a result of the revision of the registration regulations on June 1, 1974, the "quasi-sara" became "sara" and the "quasi-sara" variety was abolished.</t>
  </si>
  <si>
    <t>Anglo-Norman, Anglo-Norman strains, or half-blooded species that have been mated with light species for more than 2 consecutive generations. Born by crossing between light and half-breeds.</t>
  </si>
  <si>
    <t>Arab blood volume is 25% or more (different from "Ara" depending on the combination of parents)</t>
  </si>
  <si>
    <t>Arab blood volume is 25% or more (differs from “AA” depending on the combination of parents)</t>
  </si>
  <si>
    <t>Purebred arab</t>
  </si>
  <si>
    <t>Born by crossing between different types of intermediates and intermediates of the middle and half blood species. It was born by crossing the light and light breeds except the middle half blood and light breeds, Anglo-Norman and Thoroughbred, and the heavy half blood and light breeds.</t>
  </si>
  <si>
    <t>2202.Gender code</t>
  </si>
  <si>
    <t>Male horse</t>
  </si>
  <si>
    <t>Female horse</t>
  </si>
  <si>
    <t>Castrated male horse</t>
  </si>
  <si>
    <t>2203. Mã màu lông</t>
  </si>
  <si>
    <t>Brown hair</t>
  </si>
  <si>
    <t>Tochi chestnut hair</t>
  </si>
  <si>
    <t>Bald hair</t>
  </si>
  <si>
    <t>Black deer</t>
  </si>
  <si>
    <t>Blue deer hair</t>
  </si>
  <si>
    <t>Blue hair</t>
  </si>
  <si>
    <t>Eyelash</t>
  </si>
  <si>
    <t>Chestnut hair</t>
  </si>
  <si>
    <t>Deer hair</t>
  </si>
  <si>
    <t>White hair</t>
  </si>
  <si>
    <t>2204 Horse symbol code</t>
  </si>
  <si>
    <t>Thoroughbred domestic horses that JRA purchased in the market and sold and distributed to desired horse owners by lottery</t>
  </si>
  <si>
    <t>Arab domestic horses that JRA purchased in the market and sold and distributed to the desired owners by lottery</t>
  </si>
  <si>
    <t>Thoroughbred horse whose father is a Thoroughbred domestic horse</t>
  </si>
  <si>
    <t>Thoroughbred horses other than (lottery) sold in the official market</t>
  </si>
  <si>
    <t>Horses that have already entered local horse racing at the time of JRA horse name registration and are not [Lottery]</t>
  </si>
  <si>
    <t>Horses of foreign origin other than [Outside]</t>
  </si>
  <si>
    <t>Local or foreign horses participating in JRA international or local horse races</t>
  </si>
  <si>
    <t>A horse belonging to a local horse race that runs in the central horse race</t>
  </si>
  <si>
    <t>Foreign horses that have run in foreign horse races before running in central horse races</t>
  </si>
  <si>
    <t>Bringed-in horses by pregnant horses imported after the implementation date of importation of live horses (deleted from 1/1 in S59)</t>
  </si>
  <si>
    <t>Name 1</t>
  </si>
  <si>
    <t>Name 2</t>
  </si>
  <si>
    <t>Belongs to Miura Training Center.</t>
  </si>
  <si>
    <t>Belongs to Ritto Training Center.</t>
  </si>
  <si>
    <t>Invitation from the region</t>
  </si>
  <si>
    <t>Invitation from abroad</t>
  </si>
  <si>
    <t>2301.East / West Code</t>
  </si>
  <si>
    <t>2302.Riding qualification code</t>
  </si>
  <si>
    <t>Flatness</t>
  </si>
  <si>
    <t>Flat ground</t>
  </si>
  <si>
    <t>Disability</t>
  </si>
  <si>
    <t>2303. Jockey Apprentice Code</t>
  </si>
  <si>
    <t>Western Name</t>
  </si>
  <si>
    <t xml:space="preserve">Jockeys with a total license period of less than 5 years and 31 to 50 wins (from 2016)
Jockeys with a total license period of less than 3 years and 31 to 50 wins (since 2004)
Jockeys with a total license duration of less than 3 years and winning between 21 and 30 (until 2003) </t>
  </si>
  <si>
    <t>ockeys with a total license period of less than 5 years and 51 to 100 wins (from 2016)
Jockeys with a total license period of less than 3 years and 51 to 100 wins (from 2004)
Jockeys with a total license period of less than 3 years and 31 to 100 wins (until 2003)</t>
  </si>
  <si>
    <t xml:space="preserve">Jockeys with a total license period of less than 5 years and 30 or fewer wins (from 2016)
Jockeys with a total license period of less than 3 years and 30 or fewer wins (since 2004)
Jockeys with a total license period of less than 3 years and no more than 20 wins (until 2003) </t>
  </si>
  <si>
    <t>“Basically, the above code is used in the central horse race.
As an exception, the following codes also exist in races other than the central horse race. "</t>
  </si>
  <si>
    <t>Full Name</t>
  </si>
  <si>
    <t>Table Name</t>
  </si>
  <si>
    <t>SE</t>
  </si>
  <si>
    <t xml:space="preserve">Shows how many times of the year will be held at the racetrack
</t>
  </si>
  <si>
    <t>Số lần tổ chức cuộc đua, tại 1 trường đua, trong 1 năm.
Trung bình, 1 trường đua được tổ chức tối đa  5 trận trọng 1 năm. Mỗi trận kéo dài bình thường 4 tuần.
Với các lần khai mạc có các cuộc đua đặc biệt, có thể kéo dài tới 6 tuần</t>
  </si>
  <si>
    <t>DataKubun có một số Param sau .
 = 1 . Danh sách ngựa đua vào thứ 5
 = 2 . Danh sách ngựa đua vào thứ 6 và thứ 7
 = 3 . Báo cáo nhanh thành tích (Danh sách 3 con về đầu)
 = 4 . Báo cáo nhanh thành tích (Danh sách 5 con về đầu)
 = 5 . Báo cáo nhanh thành tích (Toàn bộ ngựa về đích)
 = 6 . Báo cáo nhanh thành tích (Toàn bộ ngựa về đích + Thứ tự về đích)
 = 7 . Bảng thành tích (Được công bố vào thứ 2) - Table quan trọng nhất, nhiều Data nhất, chỉ phân tích với DataKun này
 = A . Liên quan tới cuộc đua ngựa với (Địa phương) - Không xét tình huống này
 = B . Liên quan tới cuộc đua ngựa quốc tế -- Như trao đổi, không xét tình huống này
 = 9 . Cuộc đua bị tạm dừng
 = 0 . Cuộc đua bị xóa (Vì lý do nào đó)</t>
  </si>
  <si>
    <t>Ngày Insert Data. Data sẽ được update vào thứ 2, sau khi diễn ra trận đua 2 ngày</t>
  </si>
  <si>
    <t>Năm thi hành, format 4 digit lịch dương yyyy</t>
  </si>
  <si>
    <t>Race's year 4 digits yyyy format</t>
  </si>
  <si>
    <t>Race's date 2 digits for each mmdd format</t>
  </si>
  <si>
    <t>Ngày tháng thi hành,format 2 digit mmdd</t>
  </si>
  <si>
    <t>Mã trường đua</t>
  </si>
  <si>
    <t>Là ngày thứ diễn ra trong 1 lần tổ chức. Có giá trị từ 1-&gt;8 (Tức 4 tuần, mỗi tuần 2 ngày), tuy nhiên với lần tổ chức có nhiều cuộc đua đặc biệt, có thể kéo dài tới 6 tuần</t>
  </si>
  <si>
    <t>Race's number
If there is no race number information for international races etc., set a sequential number arbitrarily</t>
  </si>
  <si>
    <t>Mã cuộc đua</t>
  </si>
  <si>
    <t>Ngày tổ chức cuộc đua. Xem bảng 2002</t>
  </si>
  <si>
    <t>Cho biết phải là cuộc đua đặc biệt không.
Bình thường sẽ có dữ liệu 0000
Tuy nhiên, với cuộc đua đặt biệt, sẽ có Code trùng với Code các cuộc đua ở năm trước
Nếu không dự đoán cho cuộc đua đặt biệt, vậy đặt điều kiện là Tokunum = 0000</t>
  </si>
  <si>
    <t>Tiêu đề của cuộc đua, CÓ THỂ CÓ HOẶC KHÔNG</t>
  </si>
  <si>
    <t xml:space="preserve">Nếu là giải đua nhiều năm, cho biết Tổng số lần nhận thưởng trong trận đua từ các năm trước
</t>
  </si>
  <si>
    <t xml:space="preserve">Cho biết đây có phải giải đua đặc biệt hay không
Null nếu là cuộc đua bình thường. Với một số cuộc đua đặc biệt thì có bẳng mã dưới.
Giải GI, GII, GIII
A G1（平地競走）     
B G2（平地競走）     
C G3（平地競走）     
D グレードのない重賞     
Cuộc đua đặc biệt, ngoài những cuộc đua trọng thưởng ra.
E 重賞以外の特別競走     
Cuộc đua có chướng ngại vật. GI, GII, GIII
F J･G1（障害競走）     
G J･G2（障害競走）     
H J･G3（障害競走）     </t>
  </si>
  <si>
    <t>Cho biết cuộc đua này dành cho loại ngựa bao nhiêu tuổi
Mã chũng loại cuộc đua ngựa. Tham khỏa trong bảng Code của năm 2005.
Có giá trị từ 11 -&gt; 24. Chia dựa theo độ tuổi. Ví dụ cuộc đua cho ngựa 1 tuổi. Cuộc đua cho ngựa &gt;3 tuổi (Tức 8 tuổi đua cũng oke).</t>
  </si>
  <si>
    <t>Mã chủng loại cuộc đua ngựa, Tham khảo trong bảng code năm 2006.
Cuộc đua chỉ toàn ngựa đực, cuộc đua chỉ toàn ngựa cái, ngựa thiến hay cuộc đua hỗn tạp.v.v.</t>
  </si>
  <si>
    <t xml:space="preserve">Cách tính trọng lượng con ngựa trong cuộc đua.
Mỗi con ngựa phải mang vác 1 vật nặng nhất định sao cho công bằng với tất cả các con khác.
Ở đây có 4 cách tính làm sao mang vật năng cho công bằng, sự an toàn cho người cưỡi ngựa và cả sức khỏe của chính con ngựa đó.
Thông thường 1 con sẽ mang thêm vật nặng 48Kg (+- 0,5). Vật nặng nhất mà con ngựa phải mang thêm tối đa 63 Kg. </t>
  </si>
  <si>
    <t>Điều kiện Rank của ngựa đua (Đối với ngựa 2 tuổi).
Rank ngựa đua dựa vào số tiền thưởng con ngựa đó nhận qua các cuộc đua</t>
  </si>
  <si>
    <t>Điều kiện Rank ngựa đua, đối với ngựa 3 tuổi</t>
  </si>
  <si>
    <t>Điều kiện Rank ngựa đua, đối với ngựa 4 tuổi</t>
  </si>
  <si>
    <t>Điều kiện Rank ngựa đua, đối với ngựa 5 tuổi</t>
  </si>
  <si>
    <t xml:space="preserve">Điều kiện đối với các con ngựa non </t>
  </si>
  <si>
    <t>Cự ly (Met)</t>
  </si>
  <si>
    <t>Tình huống thay đổi cự ly thì điền giá trị trước khi thay đổi vào đây</t>
  </si>
  <si>
    <t>Loại sân, sân cỏ, sân đất, chướng ngại vật</t>
  </si>
  <si>
    <t>Tình hhuống thay đổi dữ liệu thì add vào đây</t>
  </si>
  <si>
    <t>Mã thời tiết</t>
  </si>
  <si>
    <t>Tình trạng sân cỏ</t>
  </si>
  <si>
    <t>Tình trạng sân đất</t>
  </si>
  <si>
    <t>Khoảng thời gian chạy cữ mỗi 200 met
1 Haron (Tên đày đủ là Furlong) = 200 Met.
Cứ mỗi 200 met, thời gian chạy lại được tính 1 lần cho con ngựa cán mốc đầu tiên.
Giá trị trung bình cho mỗi Haron 99.9 giây (Tức 200m đầu tiên) chạy mất 99.9 s
Đối với cự ly ngắn hơn 200m, người ta chia thành các khoảng nhỏ hơn, sao cho các khoảng này được chia hết bởi 200.
Có thể dùng giá trị này so sánh giữa các cuộc đua, để biết điều kiện thời tiết hay sân ảnh hưởng ra sao tới thành tích</t>
  </si>
  <si>
    <t>Thời gian chạy 1 dặm Đối với đường chạy chướng ngại vật.
. Ví dụ 1 phút 57s 2m trong DB sẽ có giá trị 1572</t>
  </si>
  <si>
    <t xml:space="preserve">Tổng thời gian chạy 3 Harontime (Laptime1 + Laptime2 + Laptime3)
</t>
  </si>
  <si>
    <t>Tổng thời gian chay 4 Harontime (Laptime1 + Lap 2 + Lap 3 + Lap 4)</t>
  </si>
  <si>
    <t>99.9 seconds Set only for flat races In the case of a race that does not break every 1 halon (200 meters) in the first half of the lap time in the first half of the lap time, the time of the distance that added 600 meters too much divided by 200 meters</t>
  </si>
  <si>
    <t>Tổng thời gian chạy 3 Harontime vòng cuối cùng, (Tùy cự ly mà 3 Laptime cuối cùng khác nhau)</t>
  </si>
  <si>
    <t>Tổng thời gian của 4 lao time cuối cùng</t>
  </si>
  <si>
    <t>ngày thành lập data</t>
  </si>
  <si>
    <t>năm tổ chức</t>
  </si>
  <si>
    <t>ngày tháng tổ chức</t>
  </si>
  <si>
    <t>code trường đua, trong bảng コード表 2001.競馬場コード</t>
  </si>
  <si>
    <t>lần tổ chức thứ N</t>
  </si>
  <si>
    <t>ngày tổ chức thứ N</t>
  </si>
  <si>
    <t>số của race</t>
  </si>
  <si>
    <t>vé cược 2 con ngựa về đầu thuộc nhóm nào(dựa vào màu mũ, người đua đội cùng màu mũ thuộc cùng đội)</t>
  </si>
  <si>
    <t>số của con ngựa</t>
  </si>
  <si>
    <t>mã số đăng ký huyết thống(năm Lịch dương 4 chữ số + loại giống(bảng 2201) 1 c/s+ 5c/s</t>
  </si>
  <si>
    <t xml:space="preserve">tên con ngựa(18 kí tự) đối vs đường đua nc ngoài thì nói về TH Ngựa nc ngoài thôi </t>
  </si>
  <si>
    <t xml:space="preserve"> code kí hiệu con ngựa
loaij</t>
  </si>
  <si>
    <t>Tham khảo &lt; code table 2202. code phân loại tính</t>
  </si>
  <si>
    <t>Tham khảo &lt; code table 2201. code loại sản phẩm</t>
  </si>
  <si>
    <t>Hair color code Tham khảo &lt; code table 2203. code màu đỏ
01 brown hair
02 brown brow brown brown hair
03 Kaidori
04 Black fur
05 Blue hair
06 blue hair
07 Ashige
08 Chestnuts
09 Deer Yarns
10 blue peas
11 white hair</t>
  </si>
  <si>
    <t>tuổi ngựa</t>
  </si>
  <si>
    <t xml:space="preserve">mã code khu vực </t>
  </si>
  <si>
    <t>code của huấn luyện viên</t>
  </si>
  <si>
    <t>viết tắt tên của hlv</t>
  </si>
  <si>
    <t>code chủ ngựa</t>
  </si>
  <si>
    <t>tên chủ ngựa</t>
  </si>
  <si>
    <t>màu sắc đồng phục(vd màu xanh của nước, màu đỏ, …)</t>
  </si>
  <si>
    <t>dự bị</t>
  </si>
  <si>
    <t>khoi lượng đảm nhiệm(đai + người cưỡi)</t>
  </si>
  <si>
    <t>nịt che mắt của con ngựa 0: không sử dụng, 1: sử dụng</t>
  </si>
  <si>
    <t>Jockey code link với bảng 14</t>
  </si>
  <si>
    <t>Jockey code trước khi thay đổi</t>
  </si>
  <si>
    <t>Tên viết tắt của jockey</t>
  </si>
  <si>
    <t>Tên viết tắt của jockey trước khi thay đổi</t>
  </si>
  <si>
    <t>code thành tích của jockey</t>
  </si>
  <si>
    <t>code thành tích của jockey trc khi thay đổi</t>
  </si>
  <si>
    <t>khối lượng ngựa</t>
  </si>
  <si>
    <t xml:space="preserve">Ký hiệu tăng giảm khối lượng
</t>
  </si>
  <si>
    <t>Độ chênh lệch tăng giảm (1~998 kg) k có giá tị 0 hay 999.</t>
  </si>
  <si>
    <t xml:space="preserve">Code phân loại bất thường
</t>
  </si>
  <si>
    <t>Trình tự vào làn (trong TH k đủ tiêu chuẩn)</t>
  </si>
  <si>
    <t>Trình tự về đích xác định (khác với NyusenJuni)</t>
  </si>
  <si>
    <t>0: k cùng về đích, 1: cùng về đích</t>
  </si>
  <si>
    <t>Số của ngựa về đích đồng thời</t>
  </si>
  <si>
    <t>Thời gian chạy</t>
  </si>
  <si>
    <t>Code chênh lệch về đích</t>
  </si>
  <si>
    <t>+ Code chênh lệch về đích (</t>
  </si>
  <si>
    <t>++ Code chênh lệch về đích</t>
  </si>
  <si>
    <t>Thứ tự ở corner 1</t>
  </si>
  <si>
    <t>Thứ tự ở corner 2</t>
  </si>
  <si>
    <t>Thứ tự ở corner 3</t>
  </si>
  <si>
    <t>Thứ tự ở corner 4</t>
  </si>
  <si>
    <t>Odds cược con ngựa về đầu</t>
  </si>
  <si>
    <t>Trình tự yêu thích 単勝</t>
  </si>
  <si>
    <t>Tiền thưởng thu được của race</t>
  </si>
  <si>
    <t>Tiền thưởng bổ sung thu được của race</t>
  </si>
  <si>
    <t>Dự bị (có 3 chữ số 000)</t>
  </si>
  <si>
    <t>Dự bị</t>
  </si>
  <si>
    <t xml:space="preserve">thoi gian chay 4 ハロンタイム (1ハロン＝200mとしている
link tham khaor https://ja.wikipedia.org/wiki/%E4%B8%8A%E3%81%8C%E3%82%8A_(%E7%AB%B6%E9%A6%AC)
</t>
  </si>
  <si>
    <t>thoi gian chay 3 ハロンタイム (1 haron = 200met)</t>
  </si>
  <si>
    <t>thông tin con ngựa về thứ 1(hoặc ngựa đối thủ)</t>
  </si>
  <si>
    <t>　　Mã số đăng ký huyết thống</t>
  </si>
  <si>
    <t>tên ngựa</t>
  </si>
  <si>
    <t xml:space="preserve">Chênh lệch time(nếu là con về 1 thì so với con về 2, dấu -,)con về &gt;=2 thì so với con về 1, dấu + </t>
  </si>
  <si>
    <t>Phân loại update record</t>
  </si>
  <si>
    <t>Phân loại mining</t>
  </si>
  <si>
    <t>thời gian chạy dự đoán mining</t>
  </si>
  <si>
    <t>Sai số dự đoán mining (độ tin cậy) +</t>
  </si>
  <si>
    <t>Lỗi dự đoán mining (độ tin cậy) -</t>
  </si>
  <si>
    <t>Thứ tự dự định mining</t>
  </si>
  <si>
    <t>Phán định chất lượng chân lần này</t>
  </si>
  <si>
    <t>Key( quan trọng)</t>
  </si>
  <si>
    <t>Refer to &lt;Rule 2001. Racetrack Code&gt;( refer to other tables)</t>
  </si>
  <si>
    <t>RACE, tất cả thông tin các cuộc đua</t>
  </si>
  <si>
    <t>UMA, thông tin con ngựa</t>
  </si>
  <si>
    <t>UMA_RACE, thông tin con ngựa trong cuộc đua</t>
  </si>
  <si>
    <t>KISYU, người cưỡi ngựa</t>
  </si>
  <si>
    <t>CHOKYO, trainer</t>
  </si>
  <si>
    <t>BREEDER, nơi huấn luyện</t>
  </si>
  <si>
    <t>BANUSI, sở hữu người</t>
  </si>
  <si>
    <t>HANSYOKU, giống ngựa</t>
  </si>
  <si>
    <t>WEATHER, __</t>
  </si>
  <si>
    <t>WEIGHT, không có sẵn mà phải 30' trước trận mới có( tham khảo)</t>
  </si>
  <si>
    <t>Ninki( cân nhắc)</t>
  </si>
  <si>
    <t>DataKubun, update tt trc và sau cuộc đua</t>
  </si>
  <si>
    <t>Bamei1</t>
  </si>
  <si>
    <t>TWO-YEAR-OLDS ANGLO-ARABS</t>
  </si>
  <si>
    <t>SCRATCHED</t>
  </si>
  <si>
    <t>H_HonSyokinTotal</t>
  </si>
  <si>
    <t>H_FukaSyokin</t>
  </si>
  <si>
    <t>H_ChakuKaisu1</t>
  </si>
  <si>
    <t xml:space="preserve">race -&gt; horse race info </t>
  </si>
  <si>
    <t>-&gt; UM( KettoNum)</t>
  </si>
  <si>
    <t>-&gt; KS( KysiuCode)</t>
  </si>
  <si>
    <t>-&gt; CH( Chokyosicode)</t>
  </si>
  <si>
    <t>-&gt; BN( BanusiCode)</t>
  </si>
  <si>
    <t xml:space="preserve">- TenkoCD( code weather).
- SyubetuCD( race này dành cho ngựa bao nhiêu tuổi).
- JyuryoCD( cách tính weight ngựa trong race).
- KigoCD( race code, race toàn ngựa đực, cái hay thiến)
- Kyori( khoảng cách cuộc đua).
- </t>
  </si>
  <si>
    <t xml:space="preserve">No. Rows x columns </t>
  </si>
  <si>
    <t>Identities</t>
  </si>
  <si>
    <t>35925 x 115</t>
  </si>
  <si>
    <t>525663 x 78</t>
  </si>
  <si>
    <t>178842 x 238</t>
  </si>
  <si>
    <t>1742 x 632</t>
  </si>
  <si>
    <t>5142 x 587</t>
  </si>
  <si>
    <t>17042 x 32</t>
  </si>
  <si>
    <t>8997 x 32</t>
  </si>
  <si>
    <t>144166 x 24</t>
  </si>
  <si>
    <t>18 x 24</t>
  </si>
  <si>
    <t>Year, JyoCD, Kaiji, Nichiji, RaceNum</t>
  </si>
  <si>
    <t>Year, JyoCD, Kaiji, Nichiji, RaceNum, KettoNum</t>
  </si>
  <si>
    <t>HansyoKunum</t>
  </si>
  <si>
    <t>10. Weather condition</t>
  </si>
  <si>
    <t>F&amp;M DES</t>
  </si>
  <si>
    <t>MIX DES</t>
  </si>
  <si>
    <t>MIX SD</t>
  </si>
  <si>
    <t>MIX</t>
  </si>
  <si>
    <t>THREE-YEAR-OLDS &amp; UP STEEPLE-CHASE</t>
  </si>
  <si>
    <t>THREE-YEAR-OLDS &amp; UP ANGLO-ARABS</t>
  </si>
  <si>
    <t>Drizzle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</si>
</sst>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Red]\(0\)"/>
  </numFmts>
  <fonts count="10">
    <font>
      <sz val="11"/>
      <name val="ＭＳ Ｐゴシック"/>
      <family val="3"/>
      <charset val="128"/>
    </font>
    <font>
      <sz val="11"/>
      <name val="ＭＳ Ｐゴシック"/>
      <family val="3"/>
      <charset val="128"/>
    </font>
    <font>
      <sz val="6"/>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9"/>
      <color theme="1"/>
      <name val="ＭＳ ゴシック"/>
      <family val="3"/>
      <charset val="128"/>
    </font>
    <font>
      <b/>
      <sz val="11"/>
      <name val="ＭＳ Ｐゴシック"/>
      <family val="3"/>
      <charset val="128"/>
    </font>
    <font>
      <sz val="10"/>
      <color rgb="FF000000"/>
      <name val="Linux Libertine G"/>
    </font>
    <font>
      <sz val="9"/>
      <color rgb="FF212121"/>
      <name val="ＭＳ ゴシック"/>
    </font>
  </fonts>
  <fills count="6">
    <fill>
      <patternFill patternType="none"/>
    </fill>
    <fill>
      <patternFill patternType="gray125"/>
    </fill>
    <fill>
      <patternFill patternType="solid">
        <fgColor indexed="22"/>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0" borderId="0">
      <alignment vertical="center"/>
    </xf>
  </cellStyleXfs>
  <cellXfs count="147">
    <xf numFmtId="0" fontId="0" fillId="0" borderId="0" xfId="0">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Border="1" applyAlignment="1">
      <alignment vertical="center"/>
    </xf>
    <xf numFmtId="0" fontId="3" fillId="2" borderId="1" xfId="0" applyFont="1" applyFill="1" applyBorder="1" applyAlignment="1">
      <alignment horizontal="center" vertical="center"/>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49" fontId="3" fillId="0" borderId="1" xfId="0" applyNumberFormat="1" applyFont="1" applyFill="1" applyBorder="1" applyAlignment="1">
      <alignment horizontal="right"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1" xfId="0" applyFont="1" applyBorder="1" applyAlignment="1">
      <alignment vertical="center"/>
    </xf>
    <xf numFmtId="0" fontId="3" fillId="0" borderId="0" xfId="0" applyFont="1">
      <alignment vertical="center"/>
    </xf>
    <xf numFmtId="0" fontId="3" fillId="0" borderId="0" xfId="0" applyNumberFormat="1" applyFont="1">
      <alignment vertical="center"/>
    </xf>
    <xf numFmtId="49" fontId="3" fillId="0" borderId="0" xfId="0" applyNumberFormat="1" applyFont="1">
      <alignment vertical="center"/>
    </xf>
    <xf numFmtId="0" fontId="3" fillId="0" borderId="1" xfId="0" applyFont="1" applyBorder="1">
      <alignment vertical="center"/>
    </xf>
    <xf numFmtId="49" fontId="3" fillId="0" borderId="1" xfId="0" applyNumberFormat="1" applyFont="1" applyBorder="1">
      <alignment vertical="center"/>
    </xf>
    <xf numFmtId="0" fontId="3" fillId="0" borderId="0" xfId="0" applyFont="1" applyBorder="1">
      <alignment vertical="center"/>
    </xf>
    <xf numFmtId="49" fontId="3" fillId="0" borderId="1" xfId="0" applyNumberFormat="1" applyFont="1" applyBorder="1" applyAlignment="1">
      <alignment horizontal="center" vertical="center"/>
    </xf>
    <xf numFmtId="0" fontId="3" fillId="0" borderId="1" xfId="0" applyNumberFormat="1" applyFont="1" applyBorder="1" applyAlignment="1">
      <alignment horizontal="center" vertical="center"/>
    </xf>
    <xf numFmtId="0" fontId="3" fillId="2" borderId="4" xfId="0" applyFont="1" applyFill="1" applyBorder="1" applyAlignment="1">
      <alignment horizontal="center" vertical="center"/>
    </xf>
    <xf numFmtId="49" fontId="3" fillId="0" borderId="1" xfId="0" applyNumberFormat="1" applyFont="1" applyBorder="1" applyAlignment="1">
      <alignment vertical="center"/>
    </xf>
    <xf numFmtId="0" fontId="3" fillId="0" borderId="4" xfId="0" applyNumberFormat="1" applyFont="1" applyBorder="1" applyAlignment="1">
      <alignment horizontal="center" vertical="center"/>
    </xf>
    <xf numFmtId="0" fontId="3" fillId="0" borderId="0" xfId="0" quotePrefix="1" applyFont="1" applyBorder="1" applyAlignment="1">
      <alignment vertical="center"/>
    </xf>
    <xf numFmtId="0"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164" fontId="3" fillId="0" borderId="1" xfId="0" applyNumberFormat="1" applyFont="1" applyFill="1" applyBorder="1" applyAlignment="1">
      <alignment vertical="center"/>
    </xf>
    <xf numFmtId="164" fontId="3" fillId="0" borderId="1" xfId="0" applyNumberFormat="1" applyFont="1" applyFill="1" applyBorder="1" applyAlignment="1">
      <alignment horizontal="right" vertical="center"/>
    </xf>
    <xf numFmtId="164" fontId="3" fillId="0" borderId="0" xfId="0" applyNumberFormat="1" applyFont="1" applyFill="1" applyBorder="1" applyAlignment="1">
      <alignment vertical="center"/>
    </xf>
    <xf numFmtId="49" fontId="3" fillId="0" borderId="1" xfId="0" applyNumberFormat="1" applyFont="1" applyFill="1" applyBorder="1" applyAlignment="1">
      <alignment horizontal="center" vertical="center"/>
    </xf>
    <xf numFmtId="0" fontId="3" fillId="0" borderId="1" xfId="0" applyFont="1" applyFill="1" applyBorder="1">
      <alignment vertical="center"/>
    </xf>
    <xf numFmtId="0" fontId="5" fillId="0" borderId="1" xfId="0" applyFont="1" applyFill="1" applyBorder="1" applyAlignment="1">
      <alignment vertical="center"/>
    </xf>
    <xf numFmtId="0" fontId="3" fillId="0" borderId="0" xfId="0" applyFont="1" applyFill="1">
      <alignment vertical="center"/>
    </xf>
    <xf numFmtId="0" fontId="3" fillId="0" borderId="4" xfId="0" applyNumberFormat="1" applyFont="1" applyFill="1" applyBorder="1" applyAlignment="1">
      <alignment horizontal="center" vertical="center"/>
    </xf>
    <xf numFmtId="164" fontId="5" fillId="0" borderId="1" xfId="0" applyNumberFormat="1" applyFont="1" applyFill="1" applyBorder="1" applyAlignment="1">
      <alignment vertical="center"/>
    </xf>
    <xf numFmtId="49" fontId="3" fillId="0" borderId="0" xfId="0" applyNumberFormat="1" applyFont="1" applyFill="1">
      <alignment vertical="center"/>
    </xf>
    <xf numFmtId="0" fontId="3" fillId="0" borderId="4" xfId="0" quotePrefix="1" applyFont="1" applyFill="1" applyBorder="1" applyAlignment="1">
      <alignment vertical="center" wrapText="1"/>
    </xf>
    <xf numFmtId="0" fontId="5" fillId="0" borderId="1" xfId="0" applyFont="1" applyFill="1" applyBorder="1" applyAlignment="1">
      <alignment horizontal="center" vertical="center"/>
    </xf>
    <xf numFmtId="0" fontId="3" fillId="0" borderId="5" xfId="0" applyFont="1" applyFill="1" applyBorder="1" applyAlignment="1">
      <alignment vertical="center"/>
    </xf>
    <xf numFmtId="0" fontId="3" fillId="0" borderId="1" xfId="0" quotePrefix="1" applyFont="1" applyFill="1" applyBorder="1" applyAlignment="1">
      <alignment vertical="center" wrapText="1"/>
    </xf>
    <xf numFmtId="0" fontId="3" fillId="0" borderId="0" xfId="0" applyNumberFormat="1" applyFont="1" applyFill="1">
      <alignment vertical="center"/>
    </xf>
    <xf numFmtId="0"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vertical="center"/>
    </xf>
    <xf numFmtId="0" fontId="3" fillId="0" borderId="1" xfId="0" applyNumberFormat="1" applyFont="1" applyFill="1" applyBorder="1" applyAlignment="1"/>
    <xf numFmtId="0" fontId="0" fillId="0" borderId="1" xfId="0" applyBorder="1" applyAlignment="1"/>
    <xf numFmtId="0" fontId="7" fillId="3" borderId="1" xfId="0" applyFont="1" applyFill="1" applyBorder="1">
      <alignment vertical="center"/>
    </xf>
    <xf numFmtId="0" fontId="3" fillId="0" borderId="0" xfId="0" applyFont="1" applyFill="1" applyAlignment="1">
      <alignment vertical="center"/>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49" fontId="3" fillId="0" borderId="1" xfId="0" applyNumberFormat="1" applyFont="1" applyBorder="1" applyAlignment="1">
      <alignment vertical="center"/>
    </xf>
    <xf numFmtId="49" fontId="3" fillId="0" borderId="4" xfId="0" applyNumberFormat="1" applyFont="1" applyBorder="1" applyAlignment="1">
      <alignment vertical="center"/>
    </xf>
    <xf numFmtId="49" fontId="3" fillId="0" borderId="3" xfId="0" applyNumberFormat="1" applyFont="1" applyBorder="1" applyAlignment="1">
      <alignment vertical="center"/>
    </xf>
    <xf numFmtId="0" fontId="3" fillId="0" borderId="1" xfId="0" applyFont="1" applyBorder="1" applyAlignment="1">
      <alignment vertical="center"/>
    </xf>
    <xf numFmtId="0" fontId="3" fillId="0" borderId="4" xfId="0" applyFont="1" applyFill="1" applyBorder="1" applyAlignment="1">
      <alignment vertical="center"/>
    </xf>
    <xf numFmtId="0" fontId="3" fillId="0" borderId="4" xfId="0" applyFont="1" applyBorder="1" applyAlignment="1">
      <alignment vertical="center"/>
    </xf>
    <xf numFmtId="0" fontId="3" fillId="0" borderId="3" xfId="0" applyFont="1" applyBorder="1" applyAlignment="1">
      <alignment vertical="center"/>
    </xf>
    <xf numFmtId="0" fontId="3" fillId="0" borderId="1" xfId="0" applyFont="1" applyFill="1" applyBorder="1" applyAlignment="1">
      <alignment vertical="center"/>
    </xf>
    <xf numFmtId="0" fontId="3" fillId="0" borderId="2" xfId="0" applyFont="1" applyFill="1" applyBorder="1" applyAlignment="1">
      <alignment vertical="center"/>
    </xf>
    <xf numFmtId="0" fontId="3" fillId="0" borderId="1" xfId="0" applyFont="1" applyFill="1" applyBorder="1" applyAlignment="1">
      <alignment vertical="center" wrapText="1"/>
    </xf>
    <xf numFmtId="0" fontId="3" fillId="0" borderId="4" xfId="0" applyFont="1" applyFill="1" applyBorder="1" applyAlignment="1">
      <alignment vertical="center" wrapText="1"/>
    </xf>
    <xf numFmtId="0" fontId="3" fillId="0" borderId="1" xfId="0" applyFont="1" applyFill="1" applyBorder="1" applyAlignment="1">
      <alignment vertical="center"/>
    </xf>
    <xf numFmtId="0" fontId="4" fillId="0" borderId="4" xfId="0" applyFont="1" applyFill="1" applyBorder="1" applyAlignment="1">
      <alignment vertical="center"/>
    </xf>
    <xf numFmtId="0" fontId="4" fillId="0" borderId="2" xfId="0" applyFont="1" applyFill="1" applyBorder="1" applyAlignment="1">
      <alignment vertical="center"/>
    </xf>
    <xf numFmtId="164" fontId="3" fillId="0" borderId="2" xfId="0" applyNumberFormat="1" applyFont="1" applyFill="1" applyBorder="1" applyAlignment="1">
      <alignment vertical="center"/>
    </xf>
    <xf numFmtId="0" fontId="4" fillId="0" borderId="3" xfId="0" applyFont="1" applyFill="1" applyBorder="1" applyAlignment="1">
      <alignment vertical="center"/>
    </xf>
    <xf numFmtId="164" fontId="3" fillId="0" borderId="1"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8" fillId="0" borderId="0" xfId="0" applyFont="1" applyFill="1">
      <alignment vertical="center"/>
    </xf>
    <xf numFmtId="0" fontId="6" fillId="0" borderId="1" xfId="0" applyNumberFormat="1" applyFont="1" applyFill="1" applyBorder="1" applyAlignment="1"/>
    <xf numFmtId="164" fontId="3" fillId="0" borderId="0" xfId="0" applyNumberFormat="1" applyFont="1" applyFill="1" applyAlignment="1">
      <alignment vertical="center"/>
    </xf>
    <xf numFmtId="0" fontId="4" fillId="0" borderId="1" xfId="0" applyFont="1" applyFill="1" applyBorder="1" applyAlignment="1">
      <alignment vertical="center"/>
    </xf>
    <xf numFmtId="0" fontId="3" fillId="2" borderId="1" xfId="0" applyFont="1" applyFill="1" applyBorder="1" applyAlignment="1">
      <alignment vertical="center"/>
    </xf>
    <xf numFmtId="0" fontId="3" fillId="0" borderId="4" xfId="0" applyFont="1" applyFill="1" applyBorder="1" applyAlignment="1">
      <alignment horizontal="center" vertical="center"/>
    </xf>
    <xf numFmtId="0" fontId="3" fillId="0" borderId="0" xfId="0" applyFont="1" applyFill="1" applyBorder="1" applyAlignment="1">
      <alignment vertical="center"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0" borderId="4" xfId="0" applyFont="1" applyFill="1" applyBorder="1" applyAlignment="1">
      <alignment vertical="center"/>
    </xf>
    <xf numFmtId="0" fontId="3" fillId="0" borderId="1" xfId="0" applyFont="1" applyFill="1" applyBorder="1" applyAlignment="1">
      <alignment vertical="center" wrapText="1"/>
    </xf>
    <xf numFmtId="0" fontId="3" fillId="0" borderId="4" xfId="0" applyFont="1" applyFill="1" applyBorder="1" applyAlignment="1">
      <alignment vertical="center" wrapText="1"/>
    </xf>
    <xf numFmtId="0" fontId="4" fillId="0" borderId="0" xfId="0" applyFont="1" applyFill="1" applyBorder="1" applyAlignment="1">
      <alignment vertical="center"/>
    </xf>
    <xf numFmtId="0" fontId="3" fillId="0" borderId="0" xfId="0" quotePrefix="1" applyFont="1" applyFill="1" applyBorder="1" applyAlignment="1">
      <alignment vertical="center" wrapText="1"/>
    </xf>
    <xf numFmtId="0" fontId="3" fillId="5" borderId="1" xfId="0" applyFont="1" applyFill="1" applyBorder="1" applyAlignment="1">
      <alignment vertical="center"/>
    </xf>
    <xf numFmtId="0" fontId="3" fillId="0" borderId="4" xfId="0" applyFont="1" applyFill="1" applyBorder="1" applyAlignment="1">
      <alignment vertical="center" wrapText="1"/>
    </xf>
    <xf numFmtId="0" fontId="2" fillId="0" borderId="0" xfId="0" quotePrefix="1" applyFont="1" applyAlignment="1">
      <alignment horizontal="center" vertical="center" wrapText="1"/>
    </xf>
    <xf numFmtId="0" fontId="3" fillId="0" borderId="1" xfId="0" applyFont="1" applyFill="1" applyBorder="1" applyAlignment="1">
      <alignment vertical="center"/>
    </xf>
    <xf numFmtId="0" fontId="9" fillId="0" borderId="0" xfId="0" applyFont="1">
      <alignment vertical="center"/>
    </xf>
    <xf numFmtId="0" fontId="7" fillId="4" borderId="10" xfId="0" applyFont="1" applyFill="1" applyBorder="1" applyAlignment="1">
      <alignment horizontal="center" vertical="center"/>
    </xf>
    <xf numFmtId="0" fontId="3" fillId="0" borderId="11" xfId="0" applyFont="1" applyFill="1" applyBorder="1" applyAlignment="1">
      <alignment vertical="center" wrapText="1"/>
    </xf>
    <xf numFmtId="0" fontId="3" fillId="0" borderId="8" xfId="0" applyFont="1" applyFill="1" applyBorder="1" applyAlignment="1">
      <alignment vertical="center" wrapText="1"/>
    </xf>
    <xf numFmtId="0" fontId="3" fillId="0" borderId="1"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0" xfId="0" applyFont="1" applyFill="1" applyBorder="1" applyAlignment="1">
      <alignment vertical="center" wrapText="1"/>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49" fontId="3" fillId="0" borderId="1" xfId="0" applyNumberFormat="1" applyFont="1" applyBorder="1" applyAlignment="1">
      <alignment vertical="center"/>
    </xf>
    <xf numFmtId="0" fontId="3" fillId="0" borderId="1" xfId="0" applyFont="1" applyBorder="1" applyAlignment="1">
      <alignment vertical="center"/>
    </xf>
    <xf numFmtId="0" fontId="4"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3" fillId="2" borderId="1"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49" fontId="3" fillId="0" borderId="4" xfId="0" applyNumberFormat="1" applyFont="1" applyBorder="1" applyAlignment="1">
      <alignment vertical="center"/>
    </xf>
    <xf numFmtId="49" fontId="3" fillId="0" borderId="2" xfId="0" applyNumberFormat="1" applyFont="1" applyBorder="1" applyAlignment="1">
      <alignment vertical="center"/>
    </xf>
    <xf numFmtId="49" fontId="3" fillId="0" borderId="3" xfId="0" applyNumberFormat="1" applyFont="1" applyBorder="1" applyAlignment="1">
      <alignment vertical="center"/>
    </xf>
    <xf numFmtId="49" fontId="3" fillId="2" borderId="4"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0" fontId="3" fillId="2" borderId="4" xfId="0" applyFont="1" applyFill="1" applyBorder="1" applyAlignment="1">
      <alignment horizontal="center" vertical="center"/>
    </xf>
    <xf numFmtId="0" fontId="3" fillId="0" borderId="11" xfId="0" applyFont="1" applyBorder="1" applyAlignment="1">
      <alignment vertical="center"/>
    </xf>
    <xf numFmtId="0" fontId="3" fillId="0" borderId="7" xfId="0" applyFont="1" applyBorder="1" applyAlignment="1">
      <alignment vertical="center"/>
    </xf>
    <xf numFmtId="0" fontId="3" fillId="0" borderId="4"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Fill="1" applyBorder="1" applyAlignment="1">
      <alignment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49" fontId="3" fillId="0" borderId="4" xfId="0" applyNumberFormat="1"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Fill="1" applyBorder="1" applyAlignment="1">
      <alignment vertical="center"/>
    </xf>
    <xf numFmtId="0" fontId="0" fillId="0" borderId="3" xfId="0" applyFill="1" applyBorder="1" applyAlignment="1">
      <alignment vertical="center"/>
    </xf>
    <xf numFmtId="0" fontId="3" fillId="0" borderId="1" xfId="0" applyFont="1" applyFill="1" applyBorder="1" applyAlignment="1">
      <alignment vertical="center"/>
    </xf>
    <xf numFmtId="0" fontId="3" fillId="0" borderId="4" xfId="0" applyFont="1" applyFill="1" applyBorder="1" applyAlignment="1">
      <alignment vertical="center" wrapText="1"/>
    </xf>
    <xf numFmtId="0" fontId="3" fillId="0" borderId="1" xfId="0" applyFont="1" applyFill="1" applyBorder="1" applyAlignment="1">
      <alignment vertical="center" wrapText="1"/>
    </xf>
    <xf numFmtId="49" fontId="3" fillId="0" borderId="4" xfId="0" applyNumberFormat="1" applyFont="1" applyFill="1" applyBorder="1" applyAlignment="1">
      <alignment vertical="center" wrapText="1"/>
    </xf>
    <xf numFmtId="49" fontId="3" fillId="0" borderId="2" xfId="0" applyNumberFormat="1" applyFont="1" applyFill="1" applyBorder="1" applyAlignment="1">
      <alignment vertical="center" wrapText="1"/>
    </xf>
    <xf numFmtId="49" fontId="3" fillId="0" borderId="3" xfId="0" applyNumberFormat="1" applyFont="1" applyFill="1" applyBorder="1" applyAlignment="1">
      <alignment vertical="center" wrapText="1"/>
    </xf>
    <xf numFmtId="49" fontId="3" fillId="0" borderId="4" xfId="0" applyNumberFormat="1" applyFont="1" applyFill="1" applyBorder="1" applyAlignment="1">
      <alignment vertical="center"/>
    </xf>
    <xf numFmtId="49" fontId="3" fillId="0" borderId="3" xfId="0" applyNumberFormat="1" applyFont="1" applyFill="1" applyBorder="1" applyAlignment="1">
      <alignment vertical="center"/>
    </xf>
    <xf numFmtId="49" fontId="3" fillId="0" borderId="2" xfId="0" applyNumberFormat="1" applyFont="1" applyFill="1" applyBorder="1" applyAlignment="1">
      <alignment vertical="center"/>
    </xf>
    <xf numFmtId="0" fontId="3" fillId="0" borderId="4"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49" fontId="3" fillId="0" borderId="2" xfId="0" applyNumberFormat="1" applyFont="1" applyBorder="1" applyAlignment="1">
      <alignment vertical="center" wrapText="1"/>
    </xf>
    <xf numFmtId="49" fontId="3" fillId="0" borderId="3" xfId="0" applyNumberFormat="1" applyFont="1" applyBorder="1" applyAlignment="1">
      <alignment vertical="center" wrapText="1"/>
    </xf>
    <xf numFmtId="0" fontId="3" fillId="2" borderId="11"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9" xfId="0" applyFont="1" applyFill="1" applyBorder="1" applyAlignment="1">
      <alignment horizontal="center" vertical="center"/>
    </xf>
  </cellXfs>
  <cellStyles count="2">
    <cellStyle name="Normal" xfId="0" builtinId="0"/>
    <cellStyle name="標準_JV-Data仕様書_3.5.0"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136924</xdr:colOff>
      <xdr:row>12</xdr:row>
      <xdr:rowOff>66674</xdr:rowOff>
    </xdr:from>
    <xdr:to>
      <xdr:col>32</xdr:col>
      <xdr:colOff>242721</xdr:colOff>
      <xdr:row>58</xdr:row>
      <xdr:rowOff>19049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2999" y="2124074"/>
          <a:ext cx="14507597" cy="78390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22"/>
  <sheetViews>
    <sheetView topLeftCell="A4" workbookViewId="0">
      <selection activeCell="D9" sqref="D9"/>
    </sheetView>
  </sheetViews>
  <sheetFormatPr defaultRowHeight="13.5"/>
  <cols>
    <col min="2" max="2" width="23.125" customWidth="1"/>
    <col min="3" max="3" width="4.125" customWidth="1"/>
    <col min="4" max="4" width="35.25" customWidth="1"/>
    <col min="5" max="5" width="48.625" bestFit="1" customWidth="1"/>
    <col min="6" max="6" width="37.125" customWidth="1"/>
  </cols>
  <sheetData>
    <row r="4" spans="2:6">
      <c r="B4" s="86" t="s">
        <v>1960</v>
      </c>
      <c r="C4" s="86"/>
      <c r="D4" s="86"/>
    </row>
    <row r="5" spans="2:6">
      <c r="B5" s="45" t="s">
        <v>1959</v>
      </c>
      <c r="C5" s="45" t="s">
        <v>2345</v>
      </c>
      <c r="D5" s="45" t="s">
        <v>2344</v>
      </c>
      <c r="E5" s="45" t="s">
        <v>2478</v>
      </c>
      <c r="F5" s="45" t="s">
        <v>2479</v>
      </c>
    </row>
    <row r="6" spans="2:6">
      <c r="B6" s="44" t="str">
        <f>'Table Details'!B4</f>
        <v>1.  Race details</v>
      </c>
      <c r="C6" s="42" t="str">
        <f>'Table Details'!L4</f>
        <v>RA</v>
      </c>
      <c r="D6" s="60" t="s">
        <v>2454</v>
      </c>
      <c r="E6" s="85" t="s">
        <v>2480</v>
      </c>
      <c r="F6" s="84" t="s">
        <v>2489</v>
      </c>
    </row>
    <row r="7" spans="2:6">
      <c r="B7" s="44" t="str">
        <f>'Table Details'!B71</f>
        <v>2. Horse race information</v>
      </c>
      <c r="C7" s="42" t="str">
        <f>'Table Details'!L71</f>
        <v>SE</v>
      </c>
      <c r="D7" s="60" t="s">
        <v>2456</v>
      </c>
      <c r="E7" s="84" t="s">
        <v>2481</v>
      </c>
      <c r="F7" s="84" t="s">
        <v>2490</v>
      </c>
    </row>
    <row r="8" spans="2:6">
      <c r="B8" s="44" t="str">
        <f>'Table Details'!B147</f>
        <v>3. Racehorse master</v>
      </c>
      <c r="C8" s="42" t="str">
        <f>'Table Details'!L147</f>
        <v>UM</v>
      </c>
      <c r="D8" s="60" t="s">
        <v>2455</v>
      </c>
      <c r="E8" s="84" t="s">
        <v>2482</v>
      </c>
      <c r="F8" s="84" t="s">
        <v>1794</v>
      </c>
    </row>
    <row r="9" spans="2:6">
      <c r="B9" s="44" t="str">
        <f>'Table Details'!B221</f>
        <v>4. Jockey master</v>
      </c>
      <c r="C9" s="42" t="str">
        <f>'Table Details'!L221</f>
        <v>KS</v>
      </c>
      <c r="D9" s="60" t="s">
        <v>2457</v>
      </c>
      <c r="E9" s="84" t="s">
        <v>2483</v>
      </c>
      <c r="F9" s="84" t="s">
        <v>1812</v>
      </c>
    </row>
    <row r="10" spans="2:6">
      <c r="B10" s="44" t="str">
        <f>'Table Details'!B311</f>
        <v>5. Master of training</v>
      </c>
      <c r="C10" s="42" t="str">
        <f>'Table Details'!L311</f>
        <v>CH</v>
      </c>
      <c r="D10" s="60" t="s">
        <v>2458</v>
      </c>
      <c r="E10" s="84" t="s">
        <v>2484</v>
      </c>
      <c r="F10" s="84" t="s">
        <v>1802</v>
      </c>
    </row>
    <row r="11" spans="2:6">
      <c r="B11" s="44" t="str">
        <f>'Table Details'!B382</f>
        <v>6. Producer master</v>
      </c>
      <c r="C11" s="42" t="str">
        <f>'Table Details'!L382</f>
        <v>BR</v>
      </c>
      <c r="D11" s="60" t="s">
        <v>2459</v>
      </c>
      <c r="E11" s="84" t="s">
        <v>2485</v>
      </c>
      <c r="F11" s="84" t="s">
        <v>1859</v>
      </c>
    </row>
    <row r="12" spans="2:6">
      <c r="B12" s="44" t="str">
        <f>'Table Details'!B403</f>
        <v>7. Owner master</v>
      </c>
      <c r="C12" s="42" t="str">
        <f>'Table Details'!L403</f>
        <v>BN</v>
      </c>
      <c r="D12" s="60" t="s">
        <v>2460</v>
      </c>
      <c r="E12" s="84" t="s">
        <v>2486</v>
      </c>
      <c r="F12" s="84" t="s">
        <v>1804</v>
      </c>
    </row>
    <row r="13" spans="2:6">
      <c r="B13" s="44" t="str">
        <f>'Table Details'!B424</f>
        <v>8. Breeding horse master</v>
      </c>
      <c r="C13" s="42" t="str">
        <f>'Table Details'!L424</f>
        <v>HN</v>
      </c>
      <c r="D13" s="60" t="s">
        <v>2461</v>
      </c>
      <c r="E13" s="84" t="s">
        <v>2487</v>
      </c>
      <c r="F13" s="84" t="s">
        <v>2491</v>
      </c>
    </row>
    <row r="14" spans="2:6">
      <c r="B14" s="44" t="str">
        <f>'Table Details'!B451</f>
        <v>9. Horse weight</v>
      </c>
      <c r="C14" s="42" t="str">
        <f>'Table Details'!L451</f>
        <v>WH</v>
      </c>
      <c r="D14" s="60" t="s">
        <v>2463</v>
      </c>
      <c r="F14" s="84"/>
    </row>
    <row r="15" spans="2:6">
      <c r="B15" s="44" t="s">
        <v>2492</v>
      </c>
      <c r="C15" s="42" t="str">
        <f>'Table Details'!L473</f>
        <v>WE</v>
      </c>
      <c r="D15" s="60" t="s">
        <v>2462</v>
      </c>
      <c r="E15" s="84" t="s">
        <v>2488</v>
      </c>
      <c r="F15" s="84" t="s">
        <v>1778</v>
      </c>
    </row>
    <row r="19" spans="2:3">
      <c r="B19" t="s">
        <v>2472</v>
      </c>
      <c r="C19" t="s">
        <v>2473</v>
      </c>
    </row>
    <row r="20" spans="2:3">
      <c r="C20" t="s">
        <v>2474</v>
      </c>
    </row>
    <row r="21" spans="2:3">
      <c r="C21" t="s">
        <v>2475</v>
      </c>
    </row>
    <row r="22" spans="2:3">
      <c r="C22" t="s">
        <v>2476</v>
      </c>
    </row>
  </sheetData>
  <mergeCells count="1">
    <mergeCell ref="B4:D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X496"/>
  <sheetViews>
    <sheetView view="pageBreakPreview" topLeftCell="E84" zoomScale="130" zoomScaleNormal="100" zoomScaleSheetLayoutView="130" workbookViewId="0">
      <selection activeCell="L91" sqref="L91"/>
    </sheetView>
  </sheetViews>
  <sheetFormatPr defaultColWidth="9" defaultRowHeight="15" customHeight="1"/>
  <cols>
    <col min="1" max="1" width="2.125" style="46" customWidth="1"/>
    <col min="2" max="2" width="5" style="46" customWidth="1"/>
    <col min="3" max="3" width="2.5" style="46" customWidth="1"/>
    <col min="4" max="4" width="13" style="5" bestFit="1" customWidth="1"/>
    <col min="5" max="5" width="23.625" style="46" customWidth="1"/>
    <col min="6" max="6" width="10.625" style="46" bestFit="1" customWidth="1"/>
    <col min="7" max="7" width="5.625" style="46" customWidth="1"/>
    <col min="8" max="8" width="6.5" style="69" customWidth="1"/>
    <col min="9" max="9" width="5.625" style="46" customWidth="1"/>
    <col min="10" max="10" width="5.625" style="5" customWidth="1"/>
    <col min="11" max="11" width="51.25" style="46" hidden="1" customWidth="1"/>
    <col min="12" max="12" width="12" style="46" customWidth="1"/>
    <col min="13" max="13" width="53.5" style="46" customWidth="1"/>
    <col min="14" max="20" width="5.625" style="5" bestFit="1" customWidth="1"/>
    <col min="21" max="22" width="3" style="5" bestFit="1" customWidth="1"/>
    <col min="23" max="23" width="3" style="46" bestFit="1" customWidth="1"/>
    <col min="24" max="16384" width="9" style="46"/>
  </cols>
  <sheetData>
    <row r="2" spans="1:23" ht="15" customHeight="1">
      <c r="H2" s="27"/>
      <c r="I2" s="8"/>
    </row>
    <row r="3" spans="1:23" ht="15" customHeight="1">
      <c r="A3" s="8"/>
      <c r="B3" s="8"/>
      <c r="C3" s="8"/>
      <c r="D3" s="9"/>
      <c r="E3" s="8"/>
      <c r="F3" s="8"/>
      <c r="G3" s="8"/>
      <c r="H3" s="27"/>
      <c r="I3" s="8"/>
      <c r="J3" s="9"/>
      <c r="K3" s="8"/>
      <c r="L3" s="8"/>
      <c r="M3" s="8"/>
    </row>
    <row r="4" spans="1:23" ht="15" customHeight="1">
      <c r="B4" s="61" t="s">
        <v>2203</v>
      </c>
      <c r="C4" s="62"/>
      <c r="D4" s="62"/>
      <c r="E4" s="56" t="s">
        <v>1301</v>
      </c>
      <c r="F4" s="57" t="s">
        <v>2201</v>
      </c>
      <c r="G4" s="57"/>
      <c r="H4" s="63">
        <f>F68+H68-1</f>
        <v>1272</v>
      </c>
      <c r="I4" s="57"/>
      <c r="J4" s="57"/>
      <c r="K4" s="64" t="s">
        <v>1717</v>
      </c>
      <c r="L4" s="64" t="s">
        <v>2213</v>
      </c>
      <c r="M4" s="64"/>
      <c r="N4" s="89" t="s">
        <v>2202</v>
      </c>
      <c r="O4" s="89"/>
      <c r="P4" s="89"/>
      <c r="Q4" s="89"/>
      <c r="R4" s="89"/>
      <c r="S4" s="89"/>
      <c r="T4" s="89"/>
      <c r="U4" s="89"/>
      <c r="V4" s="89"/>
    </row>
    <row r="5" spans="1:23" s="5" customFormat="1" ht="15" customHeight="1">
      <c r="B5" s="6" t="s">
        <v>2194</v>
      </c>
      <c r="C5" s="6"/>
      <c r="D5" s="6" t="s">
        <v>2452</v>
      </c>
      <c r="E5" s="6" t="s">
        <v>1958</v>
      </c>
      <c r="F5" s="6" t="s">
        <v>2196</v>
      </c>
      <c r="G5" s="6" t="s">
        <v>2197</v>
      </c>
      <c r="H5" s="65" t="s">
        <v>2198</v>
      </c>
      <c r="I5" s="6" t="s">
        <v>2199</v>
      </c>
      <c r="J5" s="6" t="s">
        <v>2200</v>
      </c>
      <c r="K5" s="66" t="s">
        <v>1291</v>
      </c>
      <c r="L5" s="66"/>
      <c r="M5" s="72"/>
      <c r="N5" s="6">
        <v>1</v>
      </c>
      <c r="O5" s="6">
        <v>2</v>
      </c>
      <c r="P5" s="6">
        <v>3</v>
      </c>
      <c r="Q5" s="6">
        <v>4</v>
      </c>
      <c r="R5" s="6">
        <v>5</v>
      </c>
      <c r="S5" s="6">
        <v>6</v>
      </c>
      <c r="T5" s="6">
        <v>7</v>
      </c>
      <c r="U5" s="6" t="s">
        <v>677</v>
      </c>
      <c r="V5" s="6" t="s">
        <v>678</v>
      </c>
    </row>
    <row r="6" spans="1:23" ht="15" customHeight="1">
      <c r="B6" s="56">
        <v>1</v>
      </c>
      <c r="C6" s="56"/>
      <c r="D6" s="6"/>
      <c r="E6" s="43" t="s">
        <v>1730</v>
      </c>
      <c r="F6" s="56">
        <v>1</v>
      </c>
      <c r="G6" s="56"/>
      <c r="H6" s="25">
        <v>2</v>
      </c>
      <c r="I6" s="56"/>
      <c r="J6" s="6"/>
      <c r="K6" s="53" t="s">
        <v>89</v>
      </c>
      <c r="L6" s="67" t="s">
        <v>1961</v>
      </c>
      <c r="M6" s="67"/>
      <c r="N6" s="6" t="s">
        <v>1681</v>
      </c>
      <c r="O6" s="6" t="s">
        <v>1681</v>
      </c>
      <c r="P6" s="6" t="s">
        <v>1680</v>
      </c>
      <c r="Q6" s="6" t="s">
        <v>1680</v>
      </c>
      <c r="R6" s="6" t="s">
        <v>1680</v>
      </c>
      <c r="S6" s="6" t="s">
        <v>1680</v>
      </c>
      <c r="T6" s="6" t="s">
        <v>1680</v>
      </c>
      <c r="U6" s="6" t="s">
        <v>1681</v>
      </c>
      <c r="V6" s="6" t="s">
        <v>1681</v>
      </c>
    </row>
    <row r="7" spans="1:23" ht="219.75" customHeight="1">
      <c r="B7" s="56">
        <f>B6+1</f>
        <v>2</v>
      </c>
      <c r="C7" s="56"/>
      <c r="D7" s="6"/>
      <c r="E7" s="43" t="s">
        <v>2465</v>
      </c>
      <c r="F7" s="56">
        <f>IF(I6="",F6+H6,F6+I6)</f>
        <v>3</v>
      </c>
      <c r="G7" s="56"/>
      <c r="H7" s="25">
        <v>1</v>
      </c>
      <c r="I7" s="56"/>
      <c r="J7" s="6">
        <v>0</v>
      </c>
      <c r="K7" s="59" t="s">
        <v>440</v>
      </c>
      <c r="L7" s="59" t="s">
        <v>1996</v>
      </c>
      <c r="M7" s="78" t="s">
        <v>2349</v>
      </c>
      <c r="N7" s="6" t="s">
        <v>1681</v>
      </c>
      <c r="O7" s="6" t="s">
        <v>1681</v>
      </c>
      <c r="P7" s="6" t="s">
        <v>1680</v>
      </c>
      <c r="Q7" s="6" t="s">
        <v>1680</v>
      </c>
      <c r="R7" s="6" t="s">
        <v>1680</v>
      </c>
      <c r="S7" s="6" t="s">
        <v>1680</v>
      </c>
      <c r="T7" s="6" t="s">
        <v>1680</v>
      </c>
      <c r="U7" s="6" t="s">
        <v>1681</v>
      </c>
      <c r="V7" s="6" t="s">
        <v>1681</v>
      </c>
      <c r="W7" s="9"/>
    </row>
    <row r="8" spans="1:23" ht="15" customHeight="1">
      <c r="B8" s="56">
        <f t="shared" ref="B8:B43" si="0">B7+1</f>
        <v>3</v>
      </c>
      <c r="C8" s="56"/>
      <c r="D8" s="6"/>
      <c r="E8" s="43" t="s">
        <v>1732</v>
      </c>
      <c r="F8" s="56">
        <f>IF(I7="",F7+H7,F7+I7)</f>
        <v>4</v>
      </c>
      <c r="G8" s="56"/>
      <c r="H8" s="25">
        <v>8</v>
      </c>
      <c r="I8" s="56"/>
      <c r="J8" s="6">
        <v>0</v>
      </c>
      <c r="K8" s="53" t="s">
        <v>1620</v>
      </c>
      <c r="L8" s="53" t="s">
        <v>1962</v>
      </c>
      <c r="M8" s="76" t="s">
        <v>2350</v>
      </c>
      <c r="N8" s="6" t="s">
        <v>1681</v>
      </c>
      <c r="O8" s="6" t="s">
        <v>1681</v>
      </c>
      <c r="P8" s="6" t="s">
        <v>1680</v>
      </c>
      <c r="Q8" s="6" t="s">
        <v>1680</v>
      </c>
      <c r="R8" s="6" t="s">
        <v>1680</v>
      </c>
      <c r="S8" s="6" t="s">
        <v>1680</v>
      </c>
      <c r="T8" s="6" t="s">
        <v>1680</v>
      </c>
      <c r="U8" s="6" t="s">
        <v>1681</v>
      </c>
      <c r="V8" s="6" t="s">
        <v>1681</v>
      </c>
      <c r="W8" s="8"/>
    </row>
    <row r="9" spans="1:23" ht="15" customHeight="1">
      <c r="B9" s="56">
        <f t="shared" si="0"/>
        <v>4</v>
      </c>
      <c r="C9" s="56"/>
      <c r="D9" s="6" t="s">
        <v>766</v>
      </c>
      <c r="E9" s="43" t="s">
        <v>1733</v>
      </c>
      <c r="F9" s="56">
        <f t="shared" ref="F9:F68" si="1">IF(I8="",F8+H8,F8+I8)</f>
        <v>12</v>
      </c>
      <c r="G9" s="56"/>
      <c r="H9" s="25">
        <v>4</v>
      </c>
      <c r="I9" s="56"/>
      <c r="J9" s="6">
        <v>0</v>
      </c>
      <c r="K9" s="53" t="s">
        <v>1621</v>
      </c>
      <c r="L9" s="53" t="s">
        <v>2352</v>
      </c>
      <c r="M9" s="76" t="s">
        <v>2351</v>
      </c>
      <c r="N9" s="6" t="s">
        <v>1681</v>
      </c>
      <c r="O9" s="6" t="s">
        <v>1681</v>
      </c>
      <c r="P9" s="6" t="s">
        <v>1680</v>
      </c>
      <c r="Q9" s="6" t="s">
        <v>1680</v>
      </c>
      <c r="R9" s="6" t="s">
        <v>1680</v>
      </c>
      <c r="S9" s="6" t="s">
        <v>1680</v>
      </c>
      <c r="T9" s="6" t="s">
        <v>1680</v>
      </c>
      <c r="U9" s="6" t="s">
        <v>1681</v>
      </c>
      <c r="V9" s="6" t="s">
        <v>1681</v>
      </c>
      <c r="W9" s="8"/>
    </row>
    <row r="10" spans="1:23" ht="15" customHeight="1">
      <c r="B10" s="56">
        <f t="shared" si="0"/>
        <v>5</v>
      </c>
      <c r="C10" s="56"/>
      <c r="D10" s="6" t="s">
        <v>766</v>
      </c>
      <c r="E10" s="43" t="s">
        <v>1734</v>
      </c>
      <c r="F10" s="56">
        <f t="shared" si="1"/>
        <v>16</v>
      </c>
      <c r="G10" s="56"/>
      <c r="H10" s="25">
        <v>4</v>
      </c>
      <c r="I10" s="56"/>
      <c r="J10" s="6">
        <v>0</v>
      </c>
      <c r="K10" s="53" t="s">
        <v>1622</v>
      </c>
      <c r="L10" s="53" t="s">
        <v>2353</v>
      </c>
      <c r="M10" s="76" t="s">
        <v>2354</v>
      </c>
      <c r="N10" s="6" t="s">
        <v>1681</v>
      </c>
      <c r="O10" s="6" t="s">
        <v>1681</v>
      </c>
      <c r="P10" s="6" t="s">
        <v>1680</v>
      </c>
      <c r="Q10" s="6" t="s">
        <v>1680</v>
      </c>
      <c r="R10" s="6" t="s">
        <v>1680</v>
      </c>
      <c r="S10" s="6" t="s">
        <v>1680</v>
      </c>
      <c r="T10" s="6" t="s">
        <v>1680</v>
      </c>
      <c r="U10" s="6" t="s">
        <v>1681</v>
      </c>
      <c r="V10" s="6" t="s">
        <v>1681</v>
      </c>
      <c r="W10" s="8"/>
    </row>
    <row r="11" spans="1:23" ht="15" customHeight="1">
      <c r="B11" s="56">
        <f t="shared" si="0"/>
        <v>6</v>
      </c>
      <c r="C11" s="56"/>
      <c r="D11" s="6" t="s">
        <v>766</v>
      </c>
      <c r="E11" s="43" t="s">
        <v>1735</v>
      </c>
      <c r="F11" s="56">
        <f t="shared" si="1"/>
        <v>20</v>
      </c>
      <c r="G11" s="56"/>
      <c r="H11" s="25">
        <v>2</v>
      </c>
      <c r="I11" s="56"/>
      <c r="J11" s="6">
        <v>0</v>
      </c>
      <c r="K11" s="53" t="s">
        <v>1617</v>
      </c>
      <c r="L11" s="53" t="s">
        <v>2453</v>
      </c>
      <c r="M11" s="76" t="s">
        <v>2355</v>
      </c>
      <c r="N11" s="6" t="s">
        <v>1681</v>
      </c>
      <c r="O11" s="6" t="s">
        <v>1681</v>
      </c>
      <c r="P11" s="6" t="s">
        <v>1680</v>
      </c>
      <c r="Q11" s="6" t="s">
        <v>1680</v>
      </c>
      <c r="R11" s="6" t="s">
        <v>1680</v>
      </c>
      <c r="S11" s="6" t="s">
        <v>1680</v>
      </c>
      <c r="T11" s="6" t="s">
        <v>1680</v>
      </c>
      <c r="U11" s="6" t="s">
        <v>1681</v>
      </c>
      <c r="V11" s="6" t="s">
        <v>1681</v>
      </c>
      <c r="W11" s="8"/>
    </row>
    <row r="12" spans="1:23" ht="62.25" customHeight="1">
      <c r="B12" s="56">
        <f t="shared" si="0"/>
        <v>7</v>
      </c>
      <c r="C12" s="56"/>
      <c r="D12" s="6" t="s">
        <v>766</v>
      </c>
      <c r="E12" s="43" t="s">
        <v>1736</v>
      </c>
      <c r="F12" s="56">
        <f t="shared" si="1"/>
        <v>22</v>
      </c>
      <c r="G12" s="56"/>
      <c r="H12" s="25">
        <v>2</v>
      </c>
      <c r="I12" s="56"/>
      <c r="J12" s="6">
        <v>0</v>
      </c>
      <c r="K12" s="53" t="s">
        <v>1068</v>
      </c>
      <c r="L12" s="78" t="s">
        <v>2347</v>
      </c>
      <c r="M12" s="78" t="s">
        <v>2348</v>
      </c>
      <c r="N12" s="6" t="s">
        <v>1681</v>
      </c>
      <c r="O12" s="6" t="s">
        <v>1681</v>
      </c>
      <c r="P12" s="6" t="s">
        <v>1680</v>
      </c>
      <c r="Q12" s="6" t="s">
        <v>1680</v>
      </c>
      <c r="R12" s="6" t="s">
        <v>1680</v>
      </c>
      <c r="S12" s="6" t="s">
        <v>1680</v>
      </c>
      <c r="T12" s="6" t="s">
        <v>1680</v>
      </c>
      <c r="U12" s="6" t="s">
        <v>1681</v>
      </c>
      <c r="V12" s="36" t="s">
        <v>1682</v>
      </c>
      <c r="W12" s="8"/>
    </row>
    <row r="13" spans="1:23" ht="38.25" customHeight="1">
      <c r="B13" s="56">
        <f t="shared" si="0"/>
        <v>8</v>
      </c>
      <c r="C13" s="56"/>
      <c r="D13" s="6" t="s">
        <v>766</v>
      </c>
      <c r="E13" s="43" t="s">
        <v>1737</v>
      </c>
      <c r="F13" s="56">
        <f t="shared" si="1"/>
        <v>24</v>
      </c>
      <c r="G13" s="56"/>
      <c r="H13" s="25">
        <v>2</v>
      </c>
      <c r="I13" s="56"/>
      <c r="J13" s="6">
        <v>0</v>
      </c>
      <c r="K13" s="53" t="s">
        <v>860</v>
      </c>
      <c r="L13" s="53" t="s">
        <v>1967</v>
      </c>
      <c r="M13" s="78" t="s">
        <v>2356</v>
      </c>
      <c r="N13" s="6" t="s">
        <v>1681</v>
      </c>
      <c r="O13" s="6" t="s">
        <v>1681</v>
      </c>
      <c r="P13" s="6" t="s">
        <v>1680</v>
      </c>
      <c r="Q13" s="6" t="s">
        <v>1680</v>
      </c>
      <c r="R13" s="6" t="s">
        <v>1680</v>
      </c>
      <c r="S13" s="6" t="s">
        <v>1680</v>
      </c>
      <c r="T13" s="6" t="s">
        <v>1680</v>
      </c>
      <c r="U13" s="6" t="s">
        <v>1681</v>
      </c>
      <c r="V13" s="36" t="s">
        <v>1682</v>
      </c>
      <c r="W13" s="8"/>
    </row>
    <row r="14" spans="1:23" ht="30" customHeight="1">
      <c r="B14" s="56">
        <f t="shared" si="0"/>
        <v>9</v>
      </c>
      <c r="C14" s="56"/>
      <c r="D14" s="6" t="s">
        <v>766</v>
      </c>
      <c r="E14" s="43" t="s">
        <v>1738</v>
      </c>
      <c r="F14" s="56">
        <f t="shared" si="1"/>
        <v>26</v>
      </c>
      <c r="G14" s="56"/>
      <c r="H14" s="25">
        <v>2</v>
      </c>
      <c r="I14" s="56"/>
      <c r="J14" s="6">
        <v>0</v>
      </c>
      <c r="K14" s="59" t="s">
        <v>193</v>
      </c>
      <c r="L14" s="59" t="s">
        <v>2357</v>
      </c>
      <c r="M14" s="78" t="s">
        <v>2358</v>
      </c>
      <c r="N14" s="6" t="s">
        <v>1681</v>
      </c>
      <c r="O14" s="6" t="s">
        <v>1681</v>
      </c>
      <c r="P14" s="6" t="s">
        <v>1680</v>
      </c>
      <c r="Q14" s="6" t="s">
        <v>1680</v>
      </c>
      <c r="R14" s="6" t="s">
        <v>1680</v>
      </c>
      <c r="S14" s="6" t="s">
        <v>1680</v>
      </c>
      <c r="T14" s="6" t="s">
        <v>1680</v>
      </c>
      <c r="U14" s="6" t="s">
        <v>1681</v>
      </c>
      <c r="V14" s="6" t="s">
        <v>1683</v>
      </c>
      <c r="W14" s="8"/>
    </row>
    <row r="15" spans="1:23" ht="15" customHeight="1">
      <c r="B15" s="56">
        <f t="shared" si="0"/>
        <v>10</v>
      </c>
      <c r="C15" s="56"/>
      <c r="D15" s="6"/>
      <c r="E15" s="43" t="s">
        <v>1739</v>
      </c>
      <c r="F15" s="56">
        <f t="shared" si="1"/>
        <v>28</v>
      </c>
      <c r="G15" s="56"/>
      <c r="H15" s="25">
        <v>1</v>
      </c>
      <c r="I15" s="56"/>
      <c r="J15" s="6">
        <v>0</v>
      </c>
      <c r="K15" s="53" t="s">
        <v>1619</v>
      </c>
      <c r="L15" s="53" t="s">
        <v>1968</v>
      </c>
      <c r="M15" s="76" t="s">
        <v>2359</v>
      </c>
      <c r="N15" s="6" t="s">
        <v>1681</v>
      </c>
      <c r="O15" s="6" t="s">
        <v>1681</v>
      </c>
      <c r="P15" s="6" t="s">
        <v>1680</v>
      </c>
      <c r="Q15" s="6" t="s">
        <v>1680</v>
      </c>
      <c r="R15" s="6" t="s">
        <v>1680</v>
      </c>
      <c r="S15" s="6" t="s">
        <v>1680</v>
      </c>
      <c r="T15" s="6" t="s">
        <v>1680</v>
      </c>
      <c r="U15" s="6" t="s">
        <v>1681</v>
      </c>
      <c r="V15" s="36" t="s">
        <v>1682</v>
      </c>
      <c r="W15" s="8"/>
    </row>
    <row r="16" spans="1:23" ht="23.25" customHeight="1">
      <c r="B16" s="56">
        <f t="shared" si="0"/>
        <v>11</v>
      </c>
      <c r="C16" s="56"/>
      <c r="D16" s="6"/>
      <c r="E16" s="43" t="s">
        <v>1740</v>
      </c>
      <c r="F16" s="56">
        <f t="shared" si="1"/>
        <v>29</v>
      </c>
      <c r="G16" s="56"/>
      <c r="H16" s="25">
        <v>4</v>
      </c>
      <c r="I16" s="56"/>
      <c r="J16" s="6">
        <v>0</v>
      </c>
      <c r="K16" s="53" t="s">
        <v>443</v>
      </c>
      <c r="L16" s="78" t="s">
        <v>1969</v>
      </c>
      <c r="M16" s="78" t="s">
        <v>2360</v>
      </c>
      <c r="N16" s="6" t="s">
        <v>1681</v>
      </c>
      <c r="O16" s="6" t="s">
        <v>1681</v>
      </c>
      <c r="P16" s="6" t="s">
        <v>1680</v>
      </c>
      <c r="Q16" s="6" t="s">
        <v>1680</v>
      </c>
      <c r="R16" s="6" t="s">
        <v>1680</v>
      </c>
      <c r="S16" s="6" t="s">
        <v>1680</v>
      </c>
      <c r="T16" s="6" t="s">
        <v>1680</v>
      </c>
      <c r="U16" s="36" t="s">
        <v>1682</v>
      </c>
      <c r="V16" s="36" t="s">
        <v>1682</v>
      </c>
      <c r="W16" s="8"/>
    </row>
    <row r="17" spans="2:23" ht="27.75" customHeight="1">
      <c r="B17" s="56">
        <f t="shared" si="0"/>
        <v>12</v>
      </c>
      <c r="C17" s="56"/>
      <c r="D17" s="6"/>
      <c r="E17" s="43" t="s">
        <v>1741</v>
      </c>
      <c r="F17" s="56">
        <f t="shared" si="1"/>
        <v>33</v>
      </c>
      <c r="G17" s="56"/>
      <c r="H17" s="25">
        <v>60</v>
      </c>
      <c r="I17" s="56"/>
      <c r="J17" s="6" t="s">
        <v>1302</v>
      </c>
      <c r="K17" s="53" t="s">
        <v>1069</v>
      </c>
      <c r="L17" s="53" t="s">
        <v>1997</v>
      </c>
      <c r="M17" s="76" t="s">
        <v>2361</v>
      </c>
      <c r="N17" s="6" t="s">
        <v>1681</v>
      </c>
      <c r="O17" s="6" t="s">
        <v>1681</v>
      </c>
      <c r="P17" s="6" t="s">
        <v>1680</v>
      </c>
      <c r="Q17" s="6" t="s">
        <v>1680</v>
      </c>
      <c r="R17" s="6" t="s">
        <v>1680</v>
      </c>
      <c r="S17" s="6" t="s">
        <v>1680</v>
      </c>
      <c r="T17" s="6" t="s">
        <v>1680</v>
      </c>
      <c r="U17" s="6" t="s">
        <v>1681</v>
      </c>
      <c r="V17" s="6" t="s">
        <v>1681</v>
      </c>
      <c r="W17" s="8"/>
    </row>
    <row r="18" spans="2:23" ht="15" customHeight="1">
      <c r="B18" s="56">
        <f t="shared" si="0"/>
        <v>13</v>
      </c>
      <c r="C18" s="56"/>
      <c r="D18" s="6"/>
      <c r="E18" s="43" t="s">
        <v>1742</v>
      </c>
      <c r="F18" s="56">
        <f t="shared" si="1"/>
        <v>93</v>
      </c>
      <c r="G18" s="56"/>
      <c r="H18" s="25">
        <v>60</v>
      </c>
      <c r="I18" s="56"/>
      <c r="J18" s="6" t="s">
        <v>1302</v>
      </c>
      <c r="K18" s="53" t="s">
        <v>1070</v>
      </c>
      <c r="L18" s="53" t="s">
        <v>1970</v>
      </c>
      <c r="M18" s="76"/>
      <c r="N18" s="6" t="s">
        <v>1681</v>
      </c>
      <c r="O18" s="6" t="s">
        <v>1681</v>
      </c>
      <c r="P18" s="6" t="s">
        <v>1680</v>
      </c>
      <c r="Q18" s="6" t="s">
        <v>1680</v>
      </c>
      <c r="R18" s="6" t="s">
        <v>1680</v>
      </c>
      <c r="S18" s="6" t="s">
        <v>1680</v>
      </c>
      <c r="T18" s="6" t="s">
        <v>1680</v>
      </c>
      <c r="U18" s="36" t="s">
        <v>1682</v>
      </c>
      <c r="V18" s="36" t="s">
        <v>1682</v>
      </c>
      <c r="W18" s="8"/>
    </row>
    <row r="19" spans="2:23" ht="15" customHeight="1">
      <c r="B19" s="56">
        <f t="shared" si="0"/>
        <v>14</v>
      </c>
      <c r="C19" s="56"/>
      <c r="D19" s="6"/>
      <c r="E19" s="43" t="s">
        <v>1743</v>
      </c>
      <c r="F19" s="56">
        <f t="shared" si="1"/>
        <v>153</v>
      </c>
      <c r="G19" s="56"/>
      <c r="H19" s="25">
        <v>60</v>
      </c>
      <c r="I19" s="56"/>
      <c r="J19" s="6" t="s">
        <v>1302</v>
      </c>
      <c r="K19" s="53" t="s">
        <v>1419</v>
      </c>
      <c r="L19" s="53" t="s">
        <v>1971</v>
      </c>
      <c r="M19" s="76"/>
      <c r="N19" s="6" t="s">
        <v>1681</v>
      </c>
      <c r="O19" s="6" t="s">
        <v>1681</v>
      </c>
      <c r="P19" s="6" t="s">
        <v>1680</v>
      </c>
      <c r="Q19" s="6" t="s">
        <v>1680</v>
      </c>
      <c r="R19" s="6" t="s">
        <v>1680</v>
      </c>
      <c r="S19" s="6" t="s">
        <v>1680</v>
      </c>
      <c r="T19" s="6" t="s">
        <v>1680</v>
      </c>
      <c r="U19" s="36" t="s">
        <v>1682</v>
      </c>
      <c r="V19" s="36" t="s">
        <v>1682</v>
      </c>
      <c r="W19" s="8"/>
    </row>
    <row r="20" spans="2:23" ht="15" customHeight="1">
      <c r="B20" s="56">
        <f t="shared" si="0"/>
        <v>15</v>
      </c>
      <c r="C20" s="56"/>
      <c r="D20" s="6"/>
      <c r="E20" s="43" t="s">
        <v>1744</v>
      </c>
      <c r="F20" s="56">
        <f t="shared" si="1"/>
        <v>213</v>
      </c>
      <c r="G20" s="56"/>
      <c r="H20" s="25">
        <v>120</v>
      </c>
      <c r="I20" s="56"/>
      <c r="J20" s="6" t="s">
        <v>126</v>
      </c>
      <c r="K20" s="53" t="s">
        <v>127</v>
      </c>
      <c r="L20" s="53" t="s">
        <v>1972</v>
      </c>
      <c r="M20" s="76"/>
      <c r="N20" s="36" t="s">
        <v>1682</v>
      </c>
      <c r="O20" s="6" t="s">
        <v>1681</v>
      </c>
      <c r="P20" s="6" t="s">
        <v>1680</v>
      </c>
      <c r="Q20" s="6" t="s">
        <v>1680</v>
      </c>
      <c r="R20" s="6" t="s">
        <v>1680</v>
      </c>
      <c r="S20" s="6" t="s">
        <v>1680</v>
      </c>
      <c r="T20" s="6" t="s">
        <v>1680</v>
      </c>
      <c r="U20" s="36" t="s">
        <v>158</v>
      </c>
      <c r="V20" s="36" t="s">
        <v>157</v>
      </c>
      <c r="W20" s="8"/>
    </row>
    <row r="21" spans="2:23" ht="15" customHeight="1">
      <c r="B21" s="56">
        <f t="shared" si="0"/>
        <v>16</v>
      </c>
      <c r="C21" s="56"/>
      <c r="D21" s="6"/>
      <c r="E21" s="43" t="s">
        <v>1745</v>
      </c>
      <c r="F21" s="56">
        <f t="shared" si="1"/>
        <v>333</v>
      </c>
      <c r="G21" s="56"/>
      <c r="H21" s="25">
        <v>120</v>
      </c>
      <c r="I21" s="56"/>
      <c r="J21" s="6" t="s">
        <v>126</v>
      </c>
      <c r="K21" s="53" t="s">
        <v>127</v>
      </c>
      <c r="L21" s="53" t="s">
        <v>1972</v>
      </c>
      <c r="M21" s="76"/>
      <c r="N21" s="36" t="s">
        <v>1682</v>
      </c>
      <c r="O21" s="6" t="s">
        <v>1681</v>
      </c>
      <c r="P21" s="6" t="s">
        <v>1680</v>
      </c>
      <c r="Q21" s="6" t="s">
        <v>1680</v>
      </c>
      <c r="R21" s="6" t="s">
        <v>1680</v>
      </c>
      <c r="S21" s="6" t="s">
        <v>1680</v>
      </c>
      <c r="T21" s="6" t="s">
        <v>1680</v>
      </c>
      <c r="U21" s="36" t="s">
        <v>1682</v>
      </c>
      <c r="V21" s="36" t="s">
        <v>1682</v>
      </c>
      <c r="W21" s="8"/>
    </row>
    <row r="22" spans="2:23" ht="15" customHeight="1">
      <c r="B22" s="56">
        <f t="shared" si="0"/>
        <v>17</v>
      </c>
      <c r="C22" s="56"/>
      <c r="D22" s="6"/>
      <c r="E22" s="43" t="s">
        <v>1746</v>
      </c>
      <c r="F22" s="56">
        <f t="shared" si="1"/>
        <v>453</v>
      </c>
      <c r="G22" s="56"/>
      <c r="H22" s="25">
        <v>120</v>
      </c>
      <c r="I22" s="56"/>
      <c r="J22" s="6" t="s">
        <v>126</v>
      </c>
      <c r="K22" s="53" t="s">
        <v>127</v>
      </c>
      <c r="L22" s="53" t="s">
        <v>1972</v>
      </c>
      <c r="M22" s="76"/>
      <c r="N22" s="36" t="s">
        <v>1682</v>
      </c>
      <c r="O22" s="6" t="s">
        <v>1681</v>
      </c>
      <c r="P22" s="6" t="s">
        <v>1680</v>
      </c>
      <c r="Q22" s="6" t="s">
        <v>1680</v>
      </c>
      <c r="R22" s="6" t="s">
        <v>1680</v>
      </c>
      <c r="S22" s="6" t="s">
        <v>1680</v>
      </c>
      <c r="T22" s="6" t="s">
        <v>1680</v>
      </c>
      <c r="U22" s="36" t="s">
        <v>1682</v>
      </c>
      <c r="V22" s="36" t="s">
        <v>1682</v>
      </c>
      <c r="W22" s="8"/>
    </row>
    <row r="23" spans="2:23" ht="15" customHeight="1">
      <c r="B23" s="56">
        <f t="shared" si="0"/>
        <v>18</v>
      </c>
      <c r="C23" s="56"/>
      <c r="D23" s="6"/>
      <c r="E23" s="43" t="s">
        <v>1747</v>
      </c>
      <c r="F23" s="56">
        <f t="shared" si="1"/>
        <v>573</v>
      </c>
      <c r="G23" s="56"/>
      <c r="H23" s="25">
        <v>20</v>
      </c>
      <c r="I23" s="56"/>
      <c r="J23" s="6" t="s">
        <v>1302</v>
      </c>
      <c r="K23" s="53" t="s">
        <v>1043</v>
      </c>
      <c r="L23" s="53" t="s">
        <v>1973</v>
      </c>
      <c r="M23" s="76"/>
      <c r="N23" s="6" t="s">
        <v>1681</v>
      </c>
      <c r="O23" s="6" t="s">
        <v>1681</v>
      </c>
      <c r="P23" s="6" t="s">
        <v>1680</v>
      </c>
      <c r="Q23" s="6" t="s">
        <v>1680</v>
      </c>
      <c r="R23" s="6" t="s">
        <v>1680</v>
      </c>
      <c r="S23" s="6" t="s">
        <v>1680</v>
      </c>
      <c r="T23" s="6" t="s">
        <v>1680</v>
      </c>
      <c r="U23" s="6" t="s">
        <v>1681</v>
      </c>
      <c r="V23" s="6" t="s">
        <v>1681</v>
      </c>
      <c r="W23" s="8"/>
    </row>
    <row r="24" spans="2:23" ht="15" customHeight="1">
      <c r="B24" s="56">
        <f t="shared" si="0"/>
        <v>19</v>
      </c>
      <c r="C24" s="56"/>
      <c r="D24" s="6"/>
      <c r="E24" s="43" t="s">
        <v>1748</v>
      </c>
      <c r="F24" s="56">
        <f t="shared" si="1"/>
        <v>593</v>
      </c>
      <c r="G24" s="56"/>
      <c r="H24" s="25">
        <v>12</v>
      </c>
      <c r="I24" s="56"/>
      <c r="J24" s="6" t="s">
        <v>1302</v>
      </c>
      <c r="K24" s="53" t="s">
        <v>813</v>
      </c>
      <c r="L24" s="53" t="s">
        <v>1974</v>
      </c>
      <c r="M24" s="76"/>
      <c r="N24" s="6" t="s">
        <v>1681</v>
      </c>
      <c r="O24" s="6" t="s">
        <v>1681</v>
      </c>
      <c r="P24" s="6" t="s">
        <v>1680</v>
      </c>
      <c r="Q24" s="6" t="s">
        <v>1680</v>
      </c>
      <c r="R24" s="6" t="s">
        <v>1680</v>
      </c>
      <c r="S24" s="6" t="s">
        <v>1680</v>
      </c>
      <c r="T24" s="6" t="s">
        <v>1680</v>
      </c>
      <c r="U24" s="6" t="s">
        <v>1681</v>
      </c>
      <c r="V24" s="6" t="s">
        <v>1681</v>
      </c>
      <c r="W24" s="8"/>
    </row>
    <row r="25" spans="2:23" ht="15" customHeight="1">
      <c r="B25" s="56">
        <f t="shared" si="0"/>
        <v>20</v>
      </c>
      <c r="C25" s="56"/>
      <c r="D25" s="6"/>
      <c r="E25" s="43" t="s">
        <v>1749</v>
      </c>
      <c r="F25" s="56">
        <f t="shared" si="1"/>
        <v>605</v>
      </c>
      <c r="G25" s="56"/>
      <c r="H25" s="25">
        <v>6</v>
      </c>
      <c r="I25" s="56"/>
      <c r="J25" s="6" t="s">
        <v>1302</v>
      </c>
      <c r="K25" s="53" t="s">
        <v>1594</v>
      </c>
      <c r="L25" s="53" t="s">
        <v>1975</v>
      </c>
      <c r="M25" s="76"/>
      <c r="N25" s="6" t="s">
        <v>1681</v>
      </c>
      <c r="O25" s="6" t="s">
        <v>1681</v>
      </c>
      <c r="P25" s="6" t="s">
        <v>1680</v>
      </c>
      <c r="Q25" s="6" t="s">
        <v>1680</v>
      </c>
      <c r="R25" s="6" t="s">
        <v>1680</v>
      </c>
      <c r="S25" s="6" t="s">
        <v>1680</v>
      </c>
      <c r="T25" s="6" t="s">
        <v>1680</v>
      </c>
      <c r="U25" s="6" t="s">
        <v>1681</v>
      </c>
      <c r="V25" s="6" t="s">
        <v>1681</v>
      </c>
      <c r="W25" s="8"/>
    </row>
    <row r="26" spans="2:23" ht="71.25" customHeight="1">
      <c r="B26" s="56">
        <f t="shared" si="0"/>
        <v>21</v>
      </c>
      <c r="C26" s="56"/>
      <c r="D26" s="6"/>
      <c r="E26" s="43" t="s">
        <v>1750</v>
      </c>
      <c r="F26" s="56">
        <f t="shared" si="1"/>
        <v>611</v>
      </c>
      <c r="G26" s="56"/>
      <c r="H26" s="25">
        <v>1</v>
      </c>
      <c r="I26" s="56"/>
      <c r="J26" s="6">
        <v>0</v>
      </c>
      <c r="K26" s="59" t="s">
        <v>736</v>
      </c>
      <c r="L26" s="59" t="s">
        <v>1998</v>
      </c>
      <c r="M26" s="78"/>
      <c r="N26" s="6" t="s">
        <v>1681</v>
      </c>
      <c r="O26" s="6" t="s">
        <v>1681</v>
      </c>
      <c r="P26" s="6" t="s">
        <v>1680</v>
      </c>
      <c r="Q26" s="6" t="s">
        <v>1680</v>
      </c>
      <c r="R26" s="6" t="s">
        <v>1680</v>
      </c>
      <c r="S26" s="6" t="s">
        <v>1680</v>
      </c>
      <c r="T26" s="6" t="s">
        <v>1680</v>
      </c>
      <c r="U26" s="36" t="s">
        <v>1682</v>
      </c>
      <c r="V26" s="36" t="s">
        <v>1682</v>
      </c>
      <c r="W26" s="8"/>
    </row>
    <row r="27" spans="2:23" ht="31.5" customHeight="1">
      <c r="B27" s="56">
        <f t="shared" si="0"/>
        <v>22</v>
      </c>
      <c r="C27" s="56"/>
      <c r="D27" s="6"/>
      <c r="E27" s="43" t="s">
        <v>1751</v>
      </c>
      <c r="F27" s="56">
        <f t="shared" si="1"/>
        <v>612</v>
      </c>
      <c r="G27" s="56"/>
      <c r="H27" s="25">
        <v>3</v>
      </c>
      <c r="I27" s="56"/>
      <c r="J27" s="6">
        <v>0</v>
      </c>
      <c r="K27" s="53" t="s">
        <v>579</v>
      </c>
      <c r="L27" s="53" t="s">
        <v>1976</v>
      </c>
      <c r="M27" s="78" t="s">
        <v>2362</v>
      </c>
      <c r="N27" s="6" t="s">
        <v>1681</v>
      </c>
      <c r="O27" s="6" t="s">
        <v>1681</v>
      </c>
      <c r="P27" s="6" t="s">
        <v>1680</v>
      </c>
      <c r="Q27" s="6" t="s">
        <v>1680</v>
      </c>
      <c r="R27" s="6" t="s">
        <v>1680</v>
      </c>
      <c r="S27" s="6" t="s">
        <v>1680</v>
      </c>
      <c r="T27" s="6" t="s">
        <v>1680</v>
      </c>
      <c r="U27" s="36" t="s">
        <v>1682</v>
      </c>
      <c r="V27" s="36" t="s">
        <v>1682</v>
      </c>
      <c r="W27" s="8"/>
    </row>
    <row r="28" spans="2:23" ht="78.75" customHeight="1">
      <c r="B28" s="56">
        <f t="shared" si="0"/>
        <v>23</v>
      </c>
      <c r="C28" s="56"/>
      <c r="D28" s="6"/>
      <c r="E28" s="43" t="s">
        <v>1752</v>
      </c>
      <c r="F28" s="56">
        <f t="shared" si="1"/>
        <v>615</v>
      </c>
      <c r="G28" s="56"/>
      <c r="H28" s="25">
        <v>1</v>
      </c>
      <c r="I28" s="56"/>
      <c r="J28" s="6" t="s">
        <v>126</v>
      </c>
      <c r="K28" s="58" t="s">
        <v>1702</v>
      </c>
      <c r="L28" s="58" t="s">
        <v>1999</v>
      </c>
      <c r="M28" s="77" t="s">
        <v>2363</v>
      </c>
      <c r="N28" s="6" t="s">
        <v>1681</v>
      </c>
      <c r="O28" s="6" t="s">
        <v>1681</v>
      </c>
      <c r="P28" s="6" t="s">
        <v>1680</v>
      </c>
      <c r="Q28" s="6" t="s">
        <v>1680</v>
      </c>
      <c r="R28" s="6" t="s">
        <v>1680</v>
      </c>
      <c r="S28" s="6" t="s">
        <v>1680</v>
      </c>
      <c r="T28" s="6" t="s">
        <v>1680</v>
      </c>
      <c r="U28" s="6" t="s">
        <v>1681</v>
      </c>
      <c r="V28" s="6" t="s">
        <v>1681</v>
      </c>
      <c r="W28" s="8"/>
    </row>
    <row r="29" spans="2:23" ht="15" customHeight="1">
      <c r="B29" s="56">
        <f t="shared" si="0"/>
        <v>24</v>
      </c>
      <c r="C29" s="56"/>
      <c r="D29" s="6"/>
      <c r="E29" s="43" t="s">
        <v>1764</v>
      </c>
      <c r="F29" s="56">
        <f t="shared" si="1"/>
        <v>616</v>
      </c>
      <c r="G29" s="56"/>
      <c r="H29" s="25">
        <v>1</v>
      </c>
      <c r="I29" s="56"/>
      <c r="J29" s="6" t="s">
        <v>126</v>
      </c>
      <c r="K29" s="53" t="s">
        <v>740</v>
      </c>
      <c r="L29" s="53" t="s">
        <v>1977</v>
      </c>
      <c r="M29" s="76"/>
      <c r="N29" s="36" t="s">
        <v>1682</v>
      </c>
      <c r="O29" s="36" t="s">
        <v>1682</v>
      </c>
      <c r="P29" s="6" t="s">
        <v>1680</v>
      </c>
      <c r="Q29" s="6" t="s">
        <v>1680</v>
      </c>
      <c r="R29" s="6" t="s">
        <v>1680</v>
      </c>
      <c r="S29" s="6" t="s">
        <v>1680</v>
      </c>
      <c r="T29" s="6" t="s">
        <v>1680</v>
      </c>
      <c r="U29" s="36" t="s">
        <v>1682</v>
      </c>
      <c r="V29" s="36" t="s">
        <v>1682</v>
      </c>
      <c r="W29" s="8"/>
    </row>
    <row r="30" spans="2:23" ht="69" customHeight="1">
      <c r="B30" s="56">
        <f t="shared" si="0"/>
        <v>25</v>
      </c>
      <c r="C30" s="56"/>
      <c r="D30" s="6"/>
      <c r="E30" s="43" t="s">
        <v>1753</v>
      </c>
      <c r="F30" s="56">
        <f t="shared" si="1"/>
        <v>617</v>
      </c>
      <c r="G30" s="56"/>
      <c r="H30" s="25">
        <v>2</v>
      </c>
      <c r="I30" s="56"/>
      <c r="J30" s="6">
        <v>0</v>
      </c>
      <c r="K30" s="53" t="s">
        <v>1250</v>
      </c>
      <c r="L30" s="53" t="s">
        <v>1978</v>
      </c>
      <c r="M30" s="78" t="s">
        <v>2364</v>
      </c>
      <c r="N30" s="6" t="s">
        <v>1681</v>
      </c>
      <c r="O30" s="6" t="s">
        <v>1681</v>
      </c>
      <c r="P30" s="6" t="s">
        <v>1680</v>
      </c>
      <c r="Q30" s="6" t="s">
        <v>1680</v>
      </c>
      <c r="R30" s="6" t="s">
        <v>1680</v>
      </c>
      <c r="S30" s="6" t="s">
        <v>1680</v>
      </c>
      <c r="T30" s="6" t="s">
        <v>1680</v>
      </c>
      <c r="U30" s="36" t="s">
        <v>1682</v>
      </c>
      <c r="V30" s="6" t="s">
        <v>1681</v>
      </c>
      <c r="W30" s="8"/>
    </row>
    <row r="31" spans="2:23" ht="42" customHeight="1">
      <c r="B31" s="56">
        <f t="shared" si="0"/>
        <v>26</v>
      </c>
      <c r="C31" s="56"/>
      <c r="D31" s="6"/>
      <c r="E31" s="43" t="s">
        <v>1754</v>
      </c>
      <c r="F31" s="56">
        <f t="shared" si="1"/>
        <v>619</v>
      </c>
      <c r="G31" s="56"/>
      <c r="H31" s="25">
        <v>3</v>
      </c>
      <c r="I31" s="56"/>
      <c r="J31" s="6">
        <v>0</v>
      </c>
      <c r="K31" s="53" t="s">
        <v>1251</v>
      </c>
      <c r="L31" s="53" t="s">
        <v>2000</v>
      </c>
      <c r="M31" s="78" t="s">
        <v>2365</v>
      </c>
      <c r="N31" s="6" t="s">
        <v>1681</v>
      </c>
      <c r="O31" s="6" t="s">
        <v>1681</v>
      </c>
      <c r="P31" s="6" t="s">
        <v>1680</v>
      </c>
      <c r="Q31" s="6" t="s">
        <v>1680</v>
      </c>
      <c r="R31" s="6" t="s">
        <v>1680</v>
      </c>
      <c r="S31" s="6" t="s">
        <v>1680</v>
      </c>
      <c r="T31" s="6" t="s">
        <v>1680</v>
      </c>
      <c r="U31" s="36" t="s">
        <v>130</v>
      </c>
      <c r="V31" s="36" t="s">
        <v>157</v>
      </c>
      <c r="W31" s="8"/>
    </row>
    <row r="32" spans="2:23" ht="59.25" customHeight="1">
      <c r="B32" s="56">
        <f t="shared" si="0"/>
        <v>27</v>
      </c>
      <c r="C32" s="56"/>
      <c r="D32" s="6"/>
      <c r="E32" s="43" t="s">
        <v>1755</v>
      </c>
      <c r="F32" s="56">
        <f t="shared" si="1"/>
        <v>622</v>
      </c>
      <c r="G32" s="56"/>
      <c r="H32" s="25">
        <v>1</v>
      </c>
      <c r="I32" s="56"/>
      <c r="J32" s="6">
        <v>0</v>
      </c>
      <c r="K32" s="53" t="s">
        <v>1252</v>
      </c>
      <c r="L32" s="53" t="s">
        <v>1979</v>
      </c>
      <c r="M32" s="78" t="s">
        <v>2366</v>
      </c>
      <c r="N32" s="6" t="s">
        <v>1681</v>
      </c>
      <c r="O32" s="6" t="s">
        <v>1681</v>
      </c>
      <c r="P32" s="6" t="s">
        <v>1680</v>
      </c>
      <c r="Q32" s="6" t="s">
        <v>1680</v>
      </c>
      <c r="R32" s="6" t="s">
        <v>1680</v>
      </c>
      <c r="S32" s="6" t="s">
        <v>1680</v>
      </c>
      <c r="T32" s="6" t="s">
        <v>1680</v>
      </c>
      <c r="U32" s="36" t="s">
        <v>1682</v>
      </c>
      <c r="V32" s="6" t="s">
        <v>1681</v>
      </c>
      <c r="W32" s="8"/>
    </row>
    <row r="33" spans="2:23" ht="15" customHeight="1">
      <c r="B33" s="56">
        <f t="shared" si="0"/>
        <v>28</v>
      </c>
      <c r="C33" s="56"/>
      <c r="D33" s="6"/>
      <c r="E33" s="43" t="s">
        <v>1756</v>
      </c>
      <c r="F33" s="56">
        <f t="shared" si="1"/>
        <v>623</v>
      </c>
      <c r="G33" s="56"/>
      <c r="H33" s="25">
        <v>3</v>
      </c>
      <c r="I33" s="56"/>
      <c r="J33" s="6">
        <v>0</v>
      </c>
      <c r="K33" s="53" t="s">
        <v>1685</v>
      </c>
      <c r="L33" s="53" t="s">
        <v>1980</v>
      </c>
      <c r="M33" s="78" t="s">
        <v>2367</v>
      </c>
      <c r="N33" s="6" t="s">
        <v>1681</v>
      </c>
      <c r="O33" s="6" t="s">
        <v>1681</v>
      </c>
      <c r="P33" s="6" t="s">
        <v>1680</v>
      </c>
      <c r="Q33" s="6" t="s">
        <v>1680</v>
      </c>
      <c r="R33" s="6" t="s">
        <v>1680</v>
      </c>
      <c r="S33" s="6" t="s">
        <v>1680</v>
      </c>
      <c r="T33" s="6" t="s">
        <v>1680</v>
      </c>
      <c r="U33" s="36" t="s">
        <v>1682</v>
      </c>
      <c r="V33" s="36" t="s">
        <v>1682</v>
      </c>
      <c r="W33" s="8"/>
    </row>
    <row r="34" spans="2:23" ht="15" customHeight="1">
      <c r="B34" s="56">
        <f t="shared" si="0"/>
        <v>29</v>
      </c>
      <c r="C34" s="56"/>
      <c r="D34" s="6"/>
      <c r="E34" s="43" t="s">
        <v>1757</v>
      </c>
      <c r="F34" s="56">
        <f t="shared" si="1"/>
        <v>626</v>
      </c>
      <c r="G34" s="56"/>
      <c r="H34" s="25">
        <v>3</v>
      </c>
      <c r="I34" s="56"/>
      <c r="J34" s="6">
        <v>0</v>
      </c>
      <c r="K34" s="53" t="s">
        <v>445</v>
      </c>
      <c r="L34" s="53" t="s">
        <v>1981</v>
      </c>
      <c r="M34" s="76" t="s">
        <v>2368</v>
      </c>
      <c r="N34" s="6" t="s">
        <v>1681</v>
      </c>
      <c r="O34" s="6" t="s">
        <v>1681</v>
      </c>
      <c r="P34" s="6" t="s">
        <v>1680</v>
      </c>
      <c r="Q34" s="6" t="s">
        <v>1680</v>
      </c>
      <c r="R34" s="6" t="s">
        <v>1680</v>
      </c>
      <c r="S34" s="6" t="s">
        <v>1680</v>
      </c>
      <c r="T34" s="6" t="s">
        <v>1680</v>
      </c>
      <c r="U34" s="36" t="s">
        <v>1682</v>
      </c>
      <c r="V34" s="36" t="s">
        <v>1682</v>
      </c>
      <c r="W34" s="8"/>
    </row>
    <row r="35" spans="2:23" ht="15" customHeight="1">
      <c r="B35" s="56">
        <f t="shared" si="0"/>
        <v>30</v>
      </c>
      <c r="C35" s="56"/>
      <c r="D35" s="6"/>
      <c r="E35" s="43" t="s">
        <v>1758</v>
      </c>
      <c r="F35" s="56">
        <f t="shared" si="1"/>
        <v>629</v>
      </c>
      <c r="G35" s="56"/>
      <c r="H35" s="25">
        <v>3</v>
      </c>
      <c r="I35" s="56"/>
      <c r="J35" s="6">
        <v>0</v>
      </c>
      <c r="K35" s="53" t="s">
        <v>446</v>
      </c>
      <c r="L35" s="53" t="s">
        <v>1982</v>
      </c>
      <c r="M35" s="76" t="s">
        <v>2369</v>
      </c>
      <c r="N35" s="6" t="s">
        <v>1681</v>
      </c>
      <c r="O35" s="6" t="s">
        <v>1681</v>
      </c>
      <c r="P35" s="6" t="s">
        <v>1680</v>
      </c>
      <c r="Q35" s="6" t="s">
        <v>1680</v>
      </c>
      <c r="R35" s="6" t="s">
        <v>1680</v>
      </c>
      <c r="S35" s="6" t="s">
        <v>1680</v>
      </c>
      <c r="T35" s="6" t="s">
        <v>1680</v>
      </c>
      <c r="U35" s="36" t="s">
        <v>1682</v>
      </c>
      <c r="V35" s="36" t="s">
        <v>1682</v>
      </c>
      <c r="W35" s="8"/>
    </row>
    <row r="36" spans="2:23" ht="15" customHeight="1">
      <c r="B36" s="56">
        <f t="shared" si="0"/>
        <v>31</v>
      </c>
      <c r="C36" s="56"/>
      <c r="D36" s="6"/>
      <c r="E36" s="43" t="s">
        <v>1759</v>
      </c>
      <c r="F36" s="56">
        <f t="shared" si="1"/>
        <v>632</v>
      </c>
      <c r="G36" s="56"/>
      <c r="H36" s="25">
        <v>3</v>
      </c>
      <c r="I36" s="56"/>
      <c r="J36" s="6">
        <v>0</v>
      </c>
      <c r="K36" s="53" t="s">
        <v>1065</v>
      </c>
      <c r="L36" s="53" t="s">
        <v>2001</v>
      </c>
      <c r="M36" s="76" t="s">
        <v>2370</v>
      </c>
      <c r="N36" s="6" t="s">
        <v>1681</v>
      </c>
      <c r="O36" s="6" t="s">
        <v>1681</v>
      </c>
      <c r="P36" s="6" t="s">
        <v>1680</v>
      </c>
      <c r="Q36" s="6" t="s">
        <v>1680</v>
      </c>
      <c r="R36" s="6" t="s">
        <v>1680</v>
      </c>
      <c r="S36" s="6" t="s">
        <v>1680</v>
      </c>
      <c r="T36" s="6" t="s">
        <v>1680</v>
      </c>
      <c r="U36" s="36" t="s">
        <v>1682</v>
      </c>
      <c r="V36" s="36" t="s">
        <v>1682</v>
      </c>
      <c r="W36" s="8"/>
    </row>
    <row r="37" spans="2:23" ht="15" customHeight="1">
      <c r="B37" s="56">
        <f t="shared" si="0"/>
        <v>32</v>
      </c>
      <c r="C37" s="56"/>
      <c r="D37" s="6"/>
      <c r="E37" s="43" t="s">
        <v>1760</v>
      </c>
      <c r="F37" s="56">
        <f t="shared" si="1"/>
        <v>635</v>
      </c>
      <c r="G37" s="56"/>
      <c r="H37" s="25">
        <v>3</v>
      </c>
      <c r="I37" s="56"/>
      <c r="J37" s="6">
        <v>0</v>
      </c>
      <c r="K37" s="53" t="s">
        <v>578</v>
      </c>
      <c r="L37" s="53" t="s">
        <v>2002</v>
      </c>
      <c r="M37" s="76" t="s">
        <v>2371</v>
      </c>
      <c r="N37" s="6" t="s">
        <v>1681</v>
      </c>
      <c r="O37" s="6" t="s">
        <v>1681</v>
      </c>
      <c r="P37" s="6" t="s">
        <v>1680</v>
      </c>
      <c r="Q37" s="6" t="s">
        <v>1680</v>
      </c>
      <c r="R37" s="6" t="s">
        <v>1680</v>
      </c>
      <c r="S37" s="6" t="s">
        <v>1680</v>
      </c>
      <c r="T37" s="6" t="s">
        <v>1680</v>
      </c>
      <c r="U37" s="36" t="s">
        <v>1682</v>
      </c>
      <c r="V37" s="6" t="s">
        <v>1681</v>
      </c>
      <c r="W37" s="8"/>
    </row>
    <row r="38" spans="2:23" ht="15" customHeight="1">
      <c r="B38" s="56">
        <f t="shared" si="0"/>
        <v>33</v>
      </c>
      <c r="C38" s="56"/>
      <c r="D38" s="6"/>
      <c r="E38" s="43" t="s">
        <v>1765</v>
      </c>
      <c r="F38" s="56">
        <f t="shared" si="1"/>
        <v>638</v>
      </c>
      <c r="G38" s="56"/>
      <c r="H38" s="25">
        <v>60</v>
      </c>
      <c r="I38" s="56"/>
      <c r="J38" s="6" t="s">
        <v>455</v>
      </c>
      <c r="K38" s="53" t="s">
        <v>1166</v>
      </c>
      <c r="L38" s="53" t="s">
        <v>2003</v>
      </c>
      <c r="M38" s="76"/>
      <c r="N38" s="36" t="s">
        <v>1682</v>
      </c>
      <c r="O38" s="36" t="s">
        <v>1682</v>
      </c>
      <c r="P38" s="6" t="s">
        <v>1682</v>
      </c>
      <c r="Q38" s="6" t="s">
        <v>1682</v>
      </c>
      <c r="R38" s="6" t="s">
        <v>1682</v>
      </c>
      <c r="S38" s="6" t="s">
        <v>1682</v>
      </c>
      <c r="T38" s="6" t="s">
        <v>1682</v>
      </c>
      <c r="U38" s="6" t="s">
        <v>1681</v>
      </c>
      <c r="V38" s="36" t="s">
        <v>1682</v>
      </c>
      <c r="W38" s="8"/>
    </row>
    <row r="39" spans="2:23" ht="15" customHeight="1">
      <c r="B39" s="56">
        <f t="shared" si="0"/>
        <v>34</v>
      </c>
      <c r="C39" s="56"/>
      <c r="D39" s="6"/>
      <c r="E39" s="43" t="s">
        <v>1761</v>
      </c>
      <c r="F39" s="56">
        <f t="shared" si="1"/>
        <v>698</v>
      </c>
      <c r="G39" s="56"/>
      <c r="H39" s="25">
        <v>4</v>
      </c>
      <c r="I39" s="56"/>
      <c r="J39" s="6">
        <v>0</v>
      </c>
      <c r="K39" s="53" t="s">
        <v>580</v>
      </c>
      <c r="L39" s="53" t="s">
        <v>1983</v>
      </c>
      <c r="M39" s="76" t="s">
        <v>2372</v>
      </c>
      <c r="N39" s="6" t="s">
        <v>1681</v>
      </c>
      <c r="O39" s="6" t="s">
        <v>1681</v>
      </c>
      <c r="P39" s="6" t="s">
        <v>1680</v>
      </c>
      <c r="Q39" s="6" t="s">
        <v>1680</v>
      </c>
      <c r="R39" s="6" t="s">
        <v>1680</v>
      </c>
      <c r="S39" s="6" t="s">
        <v>1680</v>
      </c>
      <c r="T39" s="6" t="s">
        <v>1680</v>
      </c>
      <c r="U39" s="6" t="s">
        <v>1681</v>
      </c>
      <c r="V39" s="6" t="s">
        <v>1681</v>
      </c>
      <c r="W39" s="8"/>
    </row>
    <row r="40" spans="2:23" ht="15" customHeight="1">
      <c r="B40" s="56">
        <f t="shared" si="0"/>
        <v>35</v>
      </c>
      <c r="C40" s="56"/>
      <c r="D40" s="6"/>
      <c r="E40" s="43" t="s">
        <v>1766</v>
      </c>
      <c r="F40" s="56">
        <f t="shared" si="1"/>
        <v>702</v>
      </c>
      <c r="G40" s="56"/>
      <c r="H40" s="25">
        <v>4</v>
      </c>
      <c r="I40" s="56"/>
      <c r="J40" s="6">
        <v>0</v>
      </c>
      <c r="K40" s="53" t="s">
        <v>740</v>
      </c>
      <c r="L40" s="53" t="s">
        <v>1977</v>
      </c>
      <c r="M40" s="76" t="s">
        <v>2373</v>
      </c>
      <c r="N40" s="36" t="s">
        <v>1682</v>
      </c>
      <c r="O40" s="36" t="s">
        <v>1682</v>
      </c>
      <c r="P40" s="6" t="s">
        <v>1680</v>
      </c>
      <c r="Q40" s="6" t="s">
        <v>1680</v>
      </c>
      <c r="R40" s="6" t="s">
        <v>1680</v>
      </c>
      <c r="S40" s="6" t="s">
        <v>1680</v>
      </c>
      <c r="T40" s="6" t="s">
        <v>1680</v>
      </c>
      <c r="U40" s="36" t="s">
        <v>1682</v>
      </c>
      <c r="V40" s="36" t="s">
        <v>1682</v>
      </c>
      <c r="W40" s="8"/>
    </row>
    <row r="41" spans="2:23" ht="15" customHeight="1">
      <c r="B41" s="56">
        <f t="shared" si="0"/>
        <v>36</v>
      </c>
      <c r="C41" s="56"/>
      <c r="D41" s="6"/>
      <c r="E41" s="43" t="s">
        <v>1767</v>
      </c>
      <c r="F41" s="56">
        <f t="shared" si="1"/>
        <v>706</v>
      </c>
      <c r="G41" s="56"/>
      <c r="H41" s="25">
        <v>2</v>
      </c>
      <c r="I41" s="56"/>
      <c r="J41" s="6">
        <v>0</v>
      </c>
      <c r="K41" s="53" t="s">
        <v>1066</v>
      </c>
      <c r="L41" s="53" t="s">
        <v>1984</v>
      </c>
      <c r="M41" s="76" t="s">
        <v>2374</v>
      </c>
      <c r="N41" s="6" t="s">
        <v>1681</v>
      </c>
      <c r="O41" s="6" t="s">
        <v>1681</v>
      </c>
      <c r="P41" s="6" t="s">
        <v>1680</v>
      </c>
      <c r="Q41" s="6" t="s">
        <v>1680</v>
      </c>
      <c r="R41" s="6" t="s">
        <v>1680</v>
      </c>
      <c r="S41" s="6" t="s">
        <v>1680</v>
      </c>
      <c r="T41" s="6" t="s">
        <v>1680</v>
      </c>
      <c r="U41" s="6" t="s">
        <v>1681</v>
      </c>
      <c r="V41" s="6" t="s">
        <v>1681</v>
      </c>
      <c r="W41" s="8"/>
    </row>
    <row r="42" spans="2:23" ht="15" customHeight="1">
      <c r="B42" s="56">
        <f t="shared" si="0"/>
        <v>37</v>
      </c>
      <c r="C42" s="56"/>
      <c r="D42" s="6"/>
      <c r="E42" s="43" t="s">
        <v>1768</v>
      </c>
      <c r="F42" s="56">
        <f t="shared" si="1"/>
        <v>708</v>
      </c>
      <c r="G42" s="56"/>
      <c r="H42" s="25">
        <v>2</v>
      </c>
      <c r="I42" s="56"/>
      <c r="J42" s="6">
        <v>0</v>
      </c>
      <c r="K42" s="53" t="s">
        <v>740</v>
      </c>
      <c r="L42" s="53" t="s">
        <v>2004</v>
      </c>
      <c r="M42" s="76" t="s">
        <v>2375</v>
      </c>
      <c r="N42" s="36" t="s">
        <v>1682</v>
      </c>
      <c r="O42" s="36" t="s">
        <v>1682</v>
      </c>
      <c r="P42" s="6" t="s">
        <v>1680</v>
      </c>
      <c r="Q42" s="6" t="s">
        <v>1680</v>
      </c>
      <c r="R42" s="6" t="s">
        <v>1680</v>
      </c>
      <c r="S42" s="6" t="s">
        <v>1680</v>
      </c>
      <c r="T42" s="6" t="s">
        <v>1680</v>
      </c>
      <c r="U42" s="36" t="s">
        <v>1682</v>
      </c>
      <c r="V42" s="36" t="s">
        <v>1682</v>
      </c>
      <c r="W42" s="8"/>
    </row>
    <row r="43" spans="2:23" ht="30" customHeight="1">
      <c r="B43" s="56">
        <f t="shared" si="0"/>
        <v>38</v>
      </c>
      <c r="C43" s="56"/>
      <c r="D43" s="6"/>
      <c r="E43" s="43" t="s">
        <v>1762</v>
      </c>
      <c r="F43" s="56">
        <f t="shared" si="1"/>
        <v>710</v>
      </c>
      <c r="G43" s="56"/>
      <c r="H43" s="25">
        <v>2</v>
      </c>
      <c r="I43" s="56"/>
      <c r="J43" s="6" t="s">
        <v>159</v>
      </c>
      <c r="K43" s="59" t="s">
        <v>1162</v>
      </c>
      <c r="L43" s="59" t="s">
        <v>2005</v>
      </c>
      <c r="M43" s="78"/>
      <c r="N43" s="36" t="s">
        <v>1682</v>
      </c>
      <c r="O43" s="6" t="s">
        <v>1681</v>
      </c>
      <c r="P43" s="6" t="s">
        <v>1680</v>
      </c>
      <c r="Q43" s="6" t="s">
        <v>1680</v>
      </c>
      <c r="R43" s="6" t="s">
        <v>1680</v>
      </c>
      <c r="S43" s="6" t="s">
        <v>1680</v>
      </c>
      <c r="T43" s="6" t="s">
        <v>1680</v>
      </c>
      <c r="U43" s="36" t="s">
        <v>1682</v>
      </c>
      <c r="V43" s="36" t="s">
        <v>1682</v>
      </c>
      <c r="W43" s="8"/>
    </row>
    <row r="44" spans="2:23" ht="15" customHeight="1">
      <c r="B44" s="56">
        <f t="shared" ref="B44:B49" si="2">B43+1</f>
        <v>39</v>
      </c>
      <c r="C44" s="56"/>
      <c r="D44" s="6"/>
      <c r="E44" s="43" t="s">
        <v>1769</v>
      </c>
      <c r="F44" s="56">
        <f t="shared" si="1"/>
        <v>712</v>
      </c>
      <c r="G44" s="56"/>
      <c r="H44" s="25">
        <v>2</v>
      </c>
      <c r="I44" s="56"/>
      <c r="J44" s="6" t="s">
        <v>126</v>
      </c>
      <c r="K44" s="53" t="s">
        <v>740</v>
      </c>
      <c r="L44" s="53" t="s">
        <v>1977</v>
      </c>
      <c r="M44" s="76"/>
      <c r="N44" s="36" t="s">
        <v>1682</v>
      </c>
      <c r="O44" s="36" t="s">
        <v>1682</v>
      </c>
      <c r="P44" s="6" t="s">
        <v>1682</v>
      </c>
      <c r="Q44" s="6" t="s">
        <v>1682</v>
      </c>
      <c r="R44" s="6" t="s">
        <v>1682</v>
      </c>
      <c r="S44" s="6" t="s">
        <v>1682</v>
      </c>
      <c r="T44" s="6" t="s">
        <v>1680</v>
      </c>
      <c r="U44" s="36" t="s">
        <v>1682</v>
      </c>
      <c r="V44" s="36" t="s">
        <v>1682</v>
      </c>
      <c r="W44" s="8"/>
    </row>
    <row r="45" spans="2:23" ht="15" customHeight="1">
      <c r="B45" s="56">
        <f t="shared" si="2"/>
        <v>40</v>
      </c>
      <c r="C45" s="56"/>
      <c r="D45" s="6"/>
      <c r="E45" s="68" t="s">
        <v>1770</v>
      </c>
      <c r="F45" s="56">
        <f t="shared" si="1"/>
        <v>714</v>
      </c>
      <c r="G45" s="56">
        <v>7</v>
      </c>
      <c r="H45" s="25">
        <v>8</v>
      </c>
      <c r="I45" s="56">
        <f>G45*H45</f>
        <v>56</v>
      </c>
      <c r="J45" s="6">
        <v>0</v>
      </c>
      <c r="K45" s="53" t="s">
        <v>993</v>
      </c>
      <c r="L45" s="53" t="s">
        <v>1985</v>
      </c>
      <c r="M45" s="76"/>
      <c r="N45" s="6" t="s">
        <v>1681</v>
      </c>
      <c r="O45" s="6" t="s">
        <v>1681</v>
      </c>
      <c r="P45" s="6" t="s">
        <v>1680</v>
      </c>
      <c r="Q45" s="6" t="s">
        <v>1680</v>
      </c>
      <c r="R45" s="6" t="s">
        <v>1680</v>
      </c>
      <c r="S45" s="6" t="s">
        <v>1680</v>
      </c>
      <c r="T45" s="6" t="s">
        <v>1680</v>
      </c>
      <c r="U45" s="6" t="s">
        <v>1681</v>
      </c>
      <c r="V45" s="36" t="s">
        <v>1682</v>
      </c>
      <c r="W45" s="8"/>
    </row>
    <row r="46" spans="2:23" ht="15" customHeight="1">
      <c r="B46" s="56">
        <f t="shared" si="2"/>
        <v>41</v>
      </c>
      <c r="C46" s="56"/>
      <c r="D46" s="6"/>
      <c r="E46" s="43" t="s">
        <v>1771</v>
      </c>
      <c r="F46" s="56">
        <f t="shared" si="1"/>
        <v>770</v>
      </c>
      <c r="G46" s="56">
        <v>5</v>
      </c>
      <c r="H46" s="25">
        <v>8</v>
      </c>
      <c r="I46" s="56">
        <f>G46*H46</f>
        <v>40</v>
      </c>
      <c r="J46" s="6">
        <v>0</v>
      </c>
      <c r="K46" s="53" t="s">
        <v>125</v>
      </c>
      <c r="L46" s="53" t="s">
        <v>1986</v>
      </c>
      <c r="M46" s="76"/>
      <c r="N46" s="36" t="s">
        <v>1682</v>
      </c>
      <c r="O46" s="36" t="s">
        <v>1682</v>
      </c>
      <c r="P46" s="36" t="s">
        <v>1682</v>
      </c>
      <c r="Q46" s="36" t="s">
        <v>1682</v>
      </c>
      <c r="R46" s="36" t="s">
        <v>1682</v>
      </c>
      <c r="S46" s="6" t="s">
        <v>1680</v>
      </c>
      <c r="T46" s="6" t="s">
        <v>1680</v>
      </c>
      <c r="U46" s="36" t="s">
        <v>1682</v>
      </c>
      <c r="V46" s="36" t="s">
        <v>1682</v>
      </c>
      <c r="W46" s="8"/>
    </row>
    <row r="47" spans="2:23" ht="15" customHeight="1">
      <c r="B47" s="56">
        <f t="shared" si="2"/>
        <v>42</v>
      </c>
      <c r="C47" s="56"/>
      <c r="D47" s="6"/>
      <c r="E47" s="43" t="s">
        <v>1772</v>
      </c>
      <c r="F47" s="56">
        <f t="shared" si="1"/>
        <v>810</v>
      </c>
      <c r="G47" s="56">
        <v>5</v>
      </c>
      <c r="H47" s="25">
        <v>8</v>
      </c>
      <c r="I47" s="56">
        <f>G47*H47</f>
        <v>40</v>
      </c>
      <c r="J47" s="6">
        <v>0</v>
      </c>
      <c r="K47" s="53" t="s">
        <v>994</v>
      </c>
      <c r="L47" s="53" t="s">
        <v>2006</v>
      </c>
      <c r="M47" s="76"/>
      <c r="N47" s="36" t="s">
        <v>1682</v>
      </c>
      <c r="O47" s="6" t="s">
        <v>1681</v>
      </c>
      <c r="P47" s="6" t="s">
        <v>1680</v>
      </c>
      <c r="Q47" s="6" t="s">
        <v>1680</v>
      </c>
      <c r="R47" s="6" t="s">
        <v>1680</v>
      </c>
      <c r="S47" s="6" t="s">
        <v>1680</v>
      </c>
      <c r="T47" s="6" t="s">
        <v>1680</v>
      </c>
      <c r="U47" s="36" t="s">
        <v>1682</v>
      </c>
      <c r="V47" s="36" t="s">
        <v>1682</v>
      </c>
      <c r="W47" s="8"/>
    </row>
    <row r="48" spans="2:23" ht="15" customHeight="1">
      <c r="B48" s="56">
        <f t="shared" si="2"/>
        <v>43</v>
      </c>
      <c r="C48" s="56"/>
      <c r="D48" s="6"/>
      <c r="E48" s="43" t="s">
        <v>1773</v>
      </c>
      <c r="F48" s="56">
        <f t="shared" si="1"/>
        <v>850</v>
      </c>
      <c r="G48" s="56">
        <v>3</v>
      </c>
      <c r="H48" s="25">
        <v>8</v>
      </c>
      <c r="I48" s="56">
        <f>G48*H48</f>
        <v>24</v>
      </c>
      <c r="J48" s="6">
        <v>0</v>
      </c>
      <c r="K48" s="53" t="s">
        <v>485</v>
      </c>
      <c r="L48" s="53" t="s">
        <v>1987</v>
      </c>
      <c r="M48" s="76"/>
      <c r="N48" s="36" t="s">
        <v>1682</v>
      </c>
      <c r="O48" s="36" t="s">
        <v>1682</v>
      </c>
      <c r="P48" s="6" t="s">
        <v>1682</v>
      </c>
      <c r="Q48" s="6" t="s">
        <v>1682</v>
      </c>
      <c r="R48" s="6" t="s">
        <v>1682</v>
      </c>
      <c r="S48" s="6" t="s">
        <v>1680</v>
      </c>
      <c r="T48" s="6" t="s">
        <v>1680</v>
      </c>
      <c r="U48" s="36" t="s">
        <v>1682</v>
      </c>
      <c r="V48" s="36" t="s">
        <v>1682</v>
      </c>
      <c r="W48" s="8"/>
    </row>
    <row r="49" spans="2:23" ht="15" customHeight="1">
      <c r="B49" s="56">
        <f t="shared" si="2"/>
        <v>44</v>
      </c>
      <c r="C49" s="56"/>
      <c r="D49" s="6"/>
      <c r="E49" s="43" t="s">
        <v>1774</v>
      </c>
      <c r="F49" s="56">
        <f t="shared" si="1"/>
        <v>874</v>
      </c>
      <c r="G49" s="56"/>
      <c r="H49" s="25">
        <v>4</v>
      </c>
      <c r="I49" s="56"/>
      <c r="J49" s="6">
        <v>0</v>
      </c>
      <c r="K49" s="53" t="s">
        <v>1172</v>
      </c>
      <c r="L49" s="53" t="s">
        <v>1988</v>
      </c>
      <c r="M49" s="76"/>
      <c r="N49" s="6" t="s">
        <v>1681</v>
      </c>
      <c r="O49" s="6" t="s">
        <v>1681</v>
      </c>
      <c r="P49" s="6" t="s">
        <v>1680</v>
      </c>
      <c r="Q49" s="6" t="s">
        <v>1680</v>
      </c>
      <c r="R49" s="6" t="s">
        <v>1680</v>
      </c>
      <c r="S49" s="6" t="s">
        <v>1680</v>
      </c>
      <c r="T49" s="6" t="s">
        <v>1680</v>
      </c>
      <c r="U49" s="36" t="s">
        <v>1682</v>
      </c>
      <c r="V49" s="36" t="s">
        <v>1682</v>
      </c>
      <c r="W49" s="8"/>
    </row>
    <row r="50" spans="2:23" ht="15" customHeight="1">
      <c r="B50" s="56">
        <f t="shared" ref="B50:B68" si="3">B49+1</f>
        <v>45</v>
      </c>
      <c r="C50" s="56"/>
      <c r="D50" s="6"/>
      <c r="E50" s="43" t="s">
        <v>1775</v>
      </c>
      <c r="F50" s="56">
        <f t="shared" si="1"/>
        <v>878</v>
      </c>
      <c r="G50" s="56"/>
      <c r="H50" s="25">
        <v>4</v>
      </c>
      <c r="I50" s="56"/>
      <c r="J50" s="6">
        <v>0</v>
      </c>
      <c r="K50" s="53" t="s">
        <v>740</v>
      </c>
      <c r="L50" s="53" t="s">
        <v>1977</v>
      </c>
      <c r="M50" s="76"/>
      <c r="N50" s="36" t="s">
        <v>1682</v>
      </c>
      <c r="O50" s="36" t="s">
        <v>1682</v>
      </c>
      <c r="P50" s="6" t="s">
        <v>1680</v>
      </c>
      <c r="Q50" s="6" t="s">
        <v>1680</v>
      </c>
      <c r="R50" s="6" t="s">
        <v>1680</v>
      </c>
      <c r="S50" s="6" t="s">
        <v>1680</v>
      </c>
      <c r="T50" s="6" t="s">
        <v>1680</v>
      </c>
      <c r="U50" s="36" t="s">
        <v>1682</v>
      </c>
      <c r="V50" s="36" t="s">
        <v>1682</v>
      </c>
      <c r="W50" s="8"/>
    </row>
    <row r="51" spans="2:23" ht="45" customHeight="1">
      <c r="B51" s="56">
        <f t="shared" si="3"/>
        <v>46</v>
      </c>
      <c r="C51" s="56"/>
      <c r="D51" s="6"/>
      <c r="E51" s="43" t="s">
        <v>1763</v>
      </c>
      <c r="F51" s="56">
        <f t="shared" si="1"/>
        <v>882</v>
      </c>
      <c r="G51" s="56"/>
      <c r="H51" s="25">
        <v>2</v>
      </c>
      <c r="I51" s="56"/>
      <c r="J51" s="6">
        <v>0</v>
      </c>
      <c r="K51" s="59" t="s">
        <v>973</v>
      </c>
      <c r="L51" s="59" t="s">
        <v>2007</v>
      </c>
      <c r="M51" s="78"/>
      <c r="N51" s="6" t="s">
        <v>1681</v>
      </c>
      <c r="O51" s="6" t="s">
        <v>1681</v>
      </c>
      <c r="P51" s="6" t="s">
        <v>1680</v>
      </c>
      <c r="Q51" s="6" t="s">
        <v>1680</v>
      </c>
      <c r="R51" s="6" t="s">
        <v>1680</v>
      </c>
      <c r="S51" s="6" t="s">
        <v>1680</v>
      </c>
      <c r="T51" s="6" t="s">
        <v>1680</v>
      </c>
      <c r="U51" s="6" t="s">
        <v>1681</v>
      </c>
      <c r="V51" s="36" t="s">
        <v>130</v>
      </c>
      <c r="W51" s="8"/>
    </row>
    <row r="52" spans="2:23" ht="24.75" customHeight="1">
      <c r="B52" s="56">
        <f t="shared" si="3"/>
        <v>47</v>
      </c>
      <c r="C52" s="56"/>
      <c r="D52" s="6"/>
      <c r="E52" s="43" t="s">
        <v>1776</v>
      </c>
      <c r="F52" s="56">
        <f t="shared" si="1"/>
        <v>884</v>
      </c>
      <c r="G52" s="56"/>
      <c r="H52" s="25">
        <v>2</v>
      </c>
      <c r="I52" s="56"/>
      <c r="J52" s="6">
        <v>0</v>
      </c>
      <c r="K52" s="53" t="s">
        <v>194</v>
      </c>
      <c r="L52" s="53" t="s">
        <v>1989</v>
      </c>
      <c r="M52" s="76"/>
      <c r="N52" s="36" t="s">
        <v>1682</v>
      </c>
      <c r="O52" s="36" t="s">
        <v>1682</v>
      </c>
      <c r="P52" s="6" t="s">
        <v>1682</v>
      </c>
      <c r="Q52" s="6" t="s">
        <v>1682</v>
      </c>
      <c r="R52" s="6" t="s">
        <v>1682</v>
      </c>
      <c r="S52" s="6" t="s">
        <v>1680</v>
      </c>
      <c r="T52" s="6" t="s">
        <v>1680</v>
      </c>
      <c r="U52" s="6" t="s">
        <v>1681</v>
      </c>
      <c r="V52" s="6" t="s">
        <v>1681</v>
      </c>
      <c r="W52" s="8"/>
    </row>
    <row r="53" spans="2:23" ht="15" customHeight="1">
      <c r="B53" s="56">
        <f t="shared" si="3"/>
        <v>48</v>
      </c>
      <c r="C53" s="56"/>
      <c r="D53" s="6"/>
      <c r="E53" s="43" t="s">
        <v>1777</v>
      </c>
      <c r="F53" s="56">
        <f t="shared" si="1"/>
        <v>886</v>
      </c>
      <c r="G53" s="56"/>
      <c r="H53" s="25">
        <v>2</v>
      </c>
      <c r="I53" s="56"/>
      <c r="J53" s="6">
        <v>0</v>
      </c>
      <c r="K53" s="53" t="s">
        <v>128</v>
      </c>
      <c r="L53" s="53" t="s">
        <v>1990</v>
      </c>
      <c r="M53" s="76"/>
      <c r="N53" s="36" t="s">
        <v>1682</v>
      </c>
      <c r="O53" s="36" t="s">
        <v>1682</v>
      </c>
      <c r="P53" s="6" t="s">
        <v>1682</v>
      </c>
      <c r="Q53" s="6" t="s">
        <v>1682</v>
      </c>
      <c r="R53" s="6" t="s">
        <v>1682</v>
      </c>
      <c r="S53" s="6" t="s">
        <v>1680</v>
      </c>
      <c r="T53" s="6" t="s">
        <v>1680</v>
      </c>
      <c r="U53" s="6" t="s">
        <v>1681</v>
      </c>
      <c r="V53" s="36" t="s">
        <v>130</v>
      </c>
      <c r="W53" s="8"/>
    </row>
    <row r="54" spans="2:23" ht="15" customHeight="1">
      <c r="B54" s="56">
        <f t="shared" si="3"/>
        <v>49</v>
      </c>
      <c r="C54" s="56"/>
      <c r="D54" s="6"/>
      <c r="E54" s="43" t="s">
        <v>1778</v>
      </c>
      <c r="F54" s="56">
        <f t="shared" si="1"/>
        <v>888</v>
      </c>
      <c r="G54" s="56"/>
      <c r="H54" s="25">
        <v>1</v>
      </c>
      <c r="I54" s="56"/>
      <c r="J54" s="6">
        <v>0</v>
      </c>
      <c r="K54" s="53" t="s">
        <v>168</v>
      </c>
      <c r="L54" s="53" t="s">
        <v>1991</v>
      </c>
      <c r="M54" s="76" t="s">
        <v>2376</v>
      </c>
      <c r="N54" s="36" t="s">
        <v>1682</v>
      </c>
      <c r="O54" s="36" t="s">
        <v>1682</v>
      </c>
      <c r="P54" s="6" t="s">
        <v>1680</v>
      </c>
      <c r="Q54" s="6" t="s">
        <v>1680</v>
      </c>
      <c r="R54" s="6" t="s">
        <v>1680</v>
      </c>
      <c r="S54" s="6" t="s">
        <v>1680</v>
      </c>
      <c r="T54" s="6" t="s">
        <v>1680</v>
      </c>
      <c r="U54" s="6" t="s">
        <v>1681</v>
      </c>
      <c r="V54" s="6" t="s">
        <v>1681</v>
      </c>
      <c r="W54" s="8"/>
    </row>
    <row r="55" spans="2:23" ht="15" customHeight="1">
      <c r="B55" s="56">
        <f t="shared" si="3"/>
        <v>50</v>
      </c>
      <c r="C55" s="56"/>
      <c r="D55" s="6"/>
      <c r="E55" s="43" t="s">
        <v>1779</v>
      </c>
      <c r="F55" s="56">
        <f t="shared" si="1"/>
        <v>889</v>
      </c>
      <c r="G55" s="56"/>
      <c r="H55" s="25">
        <v>1</v>
      </c>
      <c r="I55" s="56"/>
      <c r="J55" s="6">
        <v>0</v>
      </c>
      <c r="K55" s="53" t="s">
        <v>169</v>
      </c>
      <c r="L55" s="53" t="s">
        <v>2008</v>
      </c>
      <c r="M55" s="76" t="s">
        <v>2377</v>
      </c>
      <c r="N55" s="36" t="s">
        <v>1682</v>
      </c>
      <c r="O55" s="36" t="s">
        <v>1682</v>
      </c>
      <c r="P55" s="6" t="s">
        <v>1680</v>
      </c>
      <c r="Q55" s="6" t="s">
        <v>1680</v>
      </c>
      <c r="R55" s="6" t="s">
        <v>1680</v>
      </c>
      <c r="S55" s="6" t="s">
        <v>1680</v>
      </c>
      <c r="T55" s="6" t="s">
        <v>1680</v>
      </c>
      <c r="U55" s="6" t="s">
        <v>1681</v>
      </c>
      <c r="V55" s="6" t="s">
        <v>1681</v>
      </c>
      <c r="W55" s="8"/>
    </row>
    <row r="56" spans="2:23" ht="15" customHeight="1">
      <c r="B56" s="56">
        <f t="shared" si="3"/>
        <v>51</v>
      </c>
      <c r="C56" s="56"/>
      <c r="D56" s="6"/>
      <c r="E56" s="43" t="s">
        <v>1780</v>
      </c>
      <c r="F56" s="56">
        <f t="shared" si="1"/>
        <v>890</v>
      </c>
      <c r="G56" s="56"/>
      <c r="H56" s="25">
        <v>1</v>
      </c>
      <c r="I56" s="56"/>
      <c r="J56" s="6">
        <v>0</v>
      </c>
      <c r="K56" s="53" t="s">
        <v>169</v>
      </c>
      <c r="L56" s="53" t="s">
        <v>1992</v>
      </c>
      <c r="M56" s="76" t="s">
        <v>2378</v>
      </c>
      <c r="N56" s="36" t="s">
        <v>1682</v>
      </c>
      <c r="O56" s="36" t="s">
        <v>1682</v>
      </c>
      <c r="P56" s="6" t="s">
        <v>1680</v>
      </c>
      <c r="Q56" s="6" t="s">
        <v>1680</v>
      </c>
      <c r="R56" s="6" t="s">
        <v>1680</v>
      </c>
      <c r="S56" s="6" t="s">
        <v>1680</v>
      </c>
      <c r="T56" s="6" t="s">
        <v>1680</v>
      </c>
      <c r="U56" s="6" t="s">
        <v>1681</v>
      </c>
      <c r="V56" s="6" t="s">
        <v>1681</v>
      </c>
      <c r="W56" s="8"/>
    </row>
    <row r="57" spans="2:23" ht="124.5" customHeight="1">
      <c r="B57" s="56">
        <f t="shared" si="3"/>
        <v>52</v>
      </c>
      <c r="C57" s="56"/>
      <c r="D57" s="6"/>
      <c r="E57" s="43" t="s">
        <v>1781</v>
      </c>
      <c r="F57" s="56">
        <f t="shared" si="1"/>
        <v>891</v>
      </c>
      <c r="G57" s="56">
        <v>25</v>
      </c>
      <c r="H57" s="25">
        <v>3</v>
      </c>
      <c r="I57" s="56">
        <f>G57*H57</f>
        <v>75</v>
      </c>
      <c r="J57" s="6">
        <v>0</v>
      </c>
      <c r="K57" s="59" t="s">
        <v>137</v>
      </c>
      <c r="L57" s="59" t="s">
        <v>2009</v>
      </c>
      <c r="M57" s="78" t="s">
        <v>2379</v>
      </c>
      <c r="N57" s="36" t="s">
        <v>1682</v>
      </c>
      <c r="O57" s="36" t="s">
        <v>1682</v>
      </c>
      <c r="P57" s="6" t="s">
        <v>1682</v>
      </c>
      <c r="Q57" s="6" t="s">
        <v>1682</v>
      </c>
      <c r="R57" s="6" t="s">
        <v>1682</v>
      </c>
      <c r="S57" s="6" t="s">
        <v>1680</v>
      </c>
      <c r="T57" s="6" t="s">
        <v>1680</v>
      </c>
      <c r="U57" s="36" t="s">
        <v>1682</v>
      </c>
      <c r="V57" s="36" t="s">
        <v>1682</v>
      </c>
      <c r="W57" s="8"/>
    </row>
    <row r="58" spans="2:23" ht="15" customHeight="1">
      <c r="B58" s="56">
        <f t="shared" si="3"/>
        <v>53</v>
      </c>
      <c r="C58" s="56"/>
      <c r="D58" s="6"/>
      <c r="E58" s="43" t="s">
        <v>1782</v>
      </c>
      <c r="F58" s="56">
        <f t="shared" si="1"/>
        <v>966</v>
      </c>
      <c r="G58" s="56"/>
      <c r="H58" s="25">
        <v>4</v>
      </c>
      <c r="I58" s="56"/>
      <c r="J58" s="6">
        <v>0</v>
      </c>
      <c r="K58" s="53" t="s">
        <v>990</v>
      </c>
      <c r="L58" s="53" t="s">
        <v>2010</v>
      </c>
      <c r="M58" s="78" t="s">
        <v>2380</v>
      </c>
      <c r="N58" s="36" t="s">
        <v>1682</v>
      </c>
      <c r="O58" s="36" t="s">
        <v>1682</v>
      </c>
      <c r="P58" s="6" t="s">
        <v>1682</v>
      </c>
      <c r="Q58" s="6" t="s">
        <v>1682</v>
      </c>
      <c r="R58" s="6" t="s">
        <v>1682</v>
      </c>
      <c r="S58" s="6" t="s">
        <v>1680</v>
      </c>
      <c r="T58" s="6" t="s">
        <v>1680</v>
      </c>
      <c r="U58" s="36" t="s">
        <v>1682</v>
      </c>
      <c r="V58" s="36" t="s">
        <v>1682</v>
      </c>
      <c r="W58" s="8"/>
    </row>
    <row r="59" spans="2:23" ht="40.5" customHeight="1">
      <c r="B59" s="56">
        <f t="shared" si="3"/>
        <v>54</v>
      </c>
      <c r="C59" s="56"/>
      <c r="D59" s="6"/>
      <c r="E59" s="43" t="s">
        <v>1783</v>
      </c>
      <c r="F59" s="56">
        <f t="shared" si="1"/>
        <v>970</v>
      </c>
      <c r="G59" s="56"/>
      <c r="H59" s="25">
        <v>3</v>
      </c>
      <c r="I59" s="56"/>
      <c r="J59" s="6">
        <v>0</v>
      </c>
      <c r="K59" s="59" t="s">
        <v>42</v>
      </c>
      <c r="L59" s="59" t="s">
        <v>2011</v>
      </c>
      <c r="M59" s="78" t="s">
        <v>2381</v>
      </c>
      <c r="N59" s="36" t="s">
        <v>1682</v>
      </c>
      <c r="O59" s="36" t="s">
        <v>1682</v>
      </c>
      <c r="P59" s="6" t="s">
        <v>1682</v>
      </c>
      <c r="Q59" s="6" t="s">
        <v>1682</v>
      </c>
      <c r="R59" s="6" t="s">
        <v>1682</v>
      </c>
      <c r="S59" s="6" t="s">
        <v>1680</v>
      </c>
      <c r="T59" s="6" t="s">
        <v>1680</v>
      </c>
      <c r="U59" s="36" t="s">
        <v>1682</v>
      </c>
      <c r="V59" s="36" t="s">
        <v>1682</v>
      </c>
      <c r="W59" s="8"/>
    </row>
    <row r="60" spans="2:23" ht="53.25" customHeight="1">
      <c r="B60" s="56">
        <f t="shared" si="3"/>
        <v>55</v>
      </c>
      <c r="C60" s="56"/>
      <c r="D60" s="6"/>
      <c r="E60" s="43" t="s">
        <v>1784</v>
      </c>
      <c r="F60" s="56">
        <f t="shared" si="1"/>
        <v>973</v>
      </c>
      <c r="G60" s="56"/>
      <c r="H60" s="25">
        <v>3</v>
      </c>
      <c r="I60" s="56"/>
      <c r="J60" s="6">
        <v>0</v>
      </c>
      <c r="K60" s="59" t="s">
        <v>136</v>
      </c>
      <c r="L60" s="59" t="s">
        <v>2383</v>
      </c>
      <c r="M60" s="78" t="s">
        <v>2382</v>
      </c>
      <c r="N60" s="36" t="s">
        <v>1682</v>
      </c>
      <c r="O60" s="36" t="s">
        <v>1682</v>
      </c>
      <c r="P60" s="6" t="s">
        <v>1682</v>
      </c>
      <c r="Q60" s="6" t="s">
        <v>1682</v>
      </c>
      <c r="R60" s="6" t="s">
        <v>1682</v>
      </c>
      <c r="S60" s="6" t="s">
        <v>1680</v>
      </c>
      <c r="T60" s="6" t="s">
        <v>1680</v>
      </c>
      <c r="U60" s="36" t="s">
        <v>1682</v>
      </c>
      <c r="V60" s="36" t="s">
        <v>1682</v>
      </c>
      <c r="W60" s="8"/>
    </row>
    <row r="61" spans="2:23" ht="15" customHeight="1">
      <c r="B61" s="56">
        <f t="shared" si="3"/>
        <v>56</v>
      </c>
      <c r="C61" s="56"/>
      <c r="D61" s="6"/>
      <c r="E61" s="43" t="s">
        <v>1785</v>
      </c>
      <c r="F61" s="56">
        <f t="shared" si="1"/>
        <v>976</v>
      </c>
      <c r="G61" s="56"/>
      <c r="H61" s="25">
        <v>3</v>
      </c>
      <c r="I61" s="56"/>
      <c r="J61" s="6">
        <v>0</v>
      </c>
      <c r="K61" s="53" t="s">
        <v>626</v>
      </c>
      <c r="L61" s="53" t="s">
        <v>1993</v>
      </c>
      <c r="M61" s="76" t="s">
        <v>2384</v>
      </c>
      <c r="N61" s="36" t="s">
        <v>1682</v>
      </c>
      <c r="O61" s="36" t="s">
        <v>1682</v>
      </c>
      <c r="P61" s="6" t="s">
        <v>1682</v>
      </c>
      <c r="Q61" s="6" t="s">
        <v>1682</v>
      </c>
      <c r="R61" s="6" t="s">
        <v>1682</v>
      </c>
      <c r="S61" s="6" t="s">
        <v>1680</v>
      </c>
      <c r="T61" s="6" t="s">
        <v>1680</v>
      </c>
      <c r="U61" s="36" t="s">
        <v>1682</v>
      </c>
      <c r="V61" s="36" t="s">
        <v>1682</v>
      </c>
      <c r="W61" s="8"/>
    </row>
    <row r="62" spans="2:23" ht="15" customHeight="1">
      <c r="B62" s="56">
        <f t="shared" si="3"/>
        <v>57</v>
      </c>
      <c r="C62" s="56"/>
      <c r="D62" s="6"/>
      <c r="E62" s="43" t="s">
        <v>1786</v>
      </c>
      <c r="F62" s="56">
        <f t="shared" si="1"/>
        <v>979</v>
      </c>
      <c r="G62" s="56"/>
      <c r="H62" s="25">
        <v>3</v>
      </c>
      <c r="I62" s="56"/>
      <c r="J62" s="6">
        <v>0</v>
      </c>
      <c r="K62" s="53" t="s">
        <v>171</v>
      </c>
      <c r="L62" s="53" t="s">
        <v>2012</v>
      </c>
      <c r="M62" s="76" t="s">
        <v>2385</v>
      </c>
      <c r="N62" s="36" t="s">
        <v>1682</v>
      </c>
      <c r="O62" s="36" t="s">
        <v>1682</v>
      </c>
      <c r="P62" s="6" t="s">
        <v>1682</v>
      </c>
      <c r="Q62" s="6" t="s">
        <v>1682</v>
      </c>
      <c r="R62" s="6" t="s">
        <v>1682</v>
      </c>
      <c r="S62" s="6" t="s">
        <v>1680</v>
      </c>
      <c r="T62" s="6" t="s">
        <v>1680</v>
      </c>
      <c r="U62" s="36" t="s">
        <v>1682</v>
      </c>
      <c r="V62" s="36" t="s">
        <v>1682</v>
      </c>
      <c r="W62" s="8"/>
    </row>
    <row r="63" spans="2:23" ht="15" customHeight="1">
      <c r="B63" s="56">
        <f t="shared" si="3"/>
        <v>58</v>
      </c>
      <c r="C63" s="56"/>
      <c r="D63" s="6"/>
      <c r="E63" s="43" t="s">
        <v>1787</v>
      </c>
      <c r="F63" s="56">
        <f t="shared" si="1"/>
        <v>982</v>
      </c>
      <c r="G63" s="56">
        <v>4</v>
      </c>
      <c r="H63" s="25">
        <f>SUM(H64:H66)</f>
        <v>72</v>
      </c>
      <c r="I63" s="56">
        <f>G63*H63</f>
        <v>288</v>
      </c>
      <c r="J63" s="6"/>
      <c r="K63" s="53"/>
      <c r="L63" s="53"/>
      <c r="M63" s="76"/>
      <c r="N63" s="6"/>
      <c r="O63" s="6"/>
      <c r="P63" s="6"/>
      <c r="Q63" s="6"/>
      <c r="R63" s="6"/>
      <c r="S63" s="6"/>
      <c r="T63" s="6"/>
      <c r="U63" s="6"/>
      <c r="V63" s="6"/>
      <c r="W63" s="8"/>
    </row>
    <row r="64" spans="2:23" ht="15" customHeight="1">
      <c r="B64" s="56"/>
      <c r="C64" s="56" t="s">
        <v>39</v>
      </c>
      <c r="D64" s="6"/>
      <c r="E64" s="43" t="s">
        <v>1787</v>
      </c>
      <c r="F64" s="7" t="s">
        <v>710</v>
      </c>
      <c r="G64" s="56"/>
      <c r="H64" s="26">
        <v>1</v>
      </c>
      <c r="I64" s="56"/>
      <c r="J64" s="6">
        <v>0</v>
      </c>
      <c r="K64" s="53" t="s">
        <v>236</v>
      </c>
      <c r="L64" s="53" t="s">
        <v>1994</v>
      </c>
      <c r="M64" s="76"/>
      <c r="N64" s="36" t="s">
        <v>1682</v>
      </c>
      <c r="O64" s="36" t="s">
        <v>1682</v>
      </c>
      <c r="P64" s="6" t="s">
        <v>1682</v>
      </c>
      <c r="Q64" s="6" t="s">
        <v>1682</v>
      </c>
      <c r="R64" s="6" t="s">
        <v>1682</v>
      </c>
      <c r="S64" s="6" t="s">
        <v>1680</v>
      </c>
      <c r="T64" s="6" t="s">
        <v>1680</v>
      </c>
      <c r="U64" s="6" t="s">
        <v>311</v>
      </c>
      <c r="V64" s="36" t="s">
        <v>1682</v>
      </c>
      <c r="W64" s="8"/>
    </row>
    <row r="65" spans="2:24" ht="15" customHeight="1">
      <c r="B65" s="56"/>
      <c r="C65" s="56" t="s">
        <v>40</v>
      </c>
      <c r="D65" s="6"/>
      <c r="E65" s="43" t="s">
        <v>1788</v>
      </c>
      <c r="F65" s="7" t="s">
        <v>234</v>
      </c>
      <c r="G65" s="56"/>
      <c r="H65" s="26">
        <v>1</v>
      </c>
      <c r="I65" s="56"/>
      <c r="J65" s="6">
        <v>0</v>
      </c>
      <c r="K65" s="53" t="s">
        <v>164</v>
      </c>
      <c r="L65" s="53" t="s">
        <v>2013</v>
      </c>
      <c r="M65" s="76"/>
      <c r="N65" s="36" t="s">
        <v>1682</v>
      </c>
      <c r="O65" s="36" t="s">
        <v>1682</v>
      </c>
      <c r="P65" s="6" t="s">
        <v>1682</v>
      </c>
      <c r="Q65" s="6" t="s">
        <v>1682</v>
      </c>
      <c r="R65" s="6" t="s">
        <v>1682</v>
      </c>
      <c r="S65" s="6" t="s">
        <v>1680</v>
      </c>
      <c r="T65" s="6" t="s">
        <v>1680</v>
      </c>
      <c r="U65" s="6" t="s">
        <v>311</v>
      </c>
      <c r="V65" s="36" t="s">
        <v>1682</v>
      </c>
      <c r="W65" s="8"/>
    </row>
    <row r="66" spans="2:24" ht="60" customHeight="1">
      <c r="B66" s="56"/>
      <c r="C66" s="56" t="s">
        <v>233</v>
      </c>
      <c r="D66" s="6"/>
      <c r="E66" s="43" t="s">
        <v>1789</v>
      </c>
      <c r="F66" s="7" t="s">
        <v>235</v>
      </c>
      <c r="G66" s="56"/>
      <c r="H66" s="26">
        <v>70</v>
      </c>
      <c r="I66" s="56"/>
      <c r="J66" s="6" t="s">
        <v>126</v>
      </c>
      <c r="K66" s="59" t="s">
        <v>66</v>
      </c>
      <c r="L66" s="59" t="s">
        <v>2014</v>
      </c>
      <c r="M66" s="78"/>
      <c r="N66" s="36" t="s">
        <v>1682</v>
      </c>
      <c r="O66" s="36" t="s">
        <v>1682</v>
      </c>
      <c r="P66" s="6" t="s">
        <v>1682</v>
      </c>
      <c r="Q66" s="6" t="s">
        <v>1682</v>
      </c>
      <c r="R66" s="6" t="s">
        <v>1682</v>
      </c>
      <c r="S66" s="6" t="s">
        <v>1680</v>
      </c>
      <c r="T66" s="6" t="s">
        <v>1680</v>
      </c>
      <c r="U66" s="6" t="s">
        <v>311</v>
      </c>
      <c r="V66" s="36" t="s">
        <v>1682</v>
      </c>
      <c r="W66" s="8"/>
    </row>
    <row r="67" spans="2:24" ht="15" customHeight="1">
      <c r="B67" s="56">
        <f>B63+1</f>
        <v>59</v>
      </c>
      <c r="C67" s="56"/>
      <c r="D67" s="6"/>
      <c r="E67" s="43" t="s">
        <v>1790</v>
      </c>
      <c r="F67" s="56">
        <f>IF(I63="",F63+H63,F63+I63)</f>
        <v>1270</v>
      </c>
      <c r="G67" s="56"/>
      <c r="H67" s="25">
        <v>1</v>
      </c>
      <c r="I67" s="56"/>
      <c r="J67" s="6">
        <v>0</v>
      </c>
      <c r="K67" s="53" t="s">
        <v>1552</v>
      </c>
      <c r="L67" s="53" t="s">
        <v>1995</v>
      </c>
      <c r="M67" s="76"/>
      <c r="N67" s="36" t="s">
        <v>1682</v>
      </c>
      <c r="O67" s="36" t="s">
        <v>1682</v>
      </c>
      <c r="P67" s="6" t="s">
        <v>1682</v>
      </c>
      <c r="Q67" s="6" t="s">
        <v>1680</v>
      </c>
      <c r="R67" s="6" t="s">
        <v>1680</v>
      </c>
      <c r="S67" s="6" t="s">
        <v>1680</v>
      </c>
      <c r="T67" s="6" t="s">
        <v>1680</v>
      </c>
      <c r="U67" s="36" t="s">
        <v>1682</v>
      </c>
      <c r="V67" s="36" t="s">
        <v>1682</v>
      </c>
      <c r="W67" s="8"/>
    </row>
    <row r="68" spans="2:24" ht="15" customHeight="1">
      <c r="B68" s="56">
        <f t="shared" si="3"/>
        <v>60</v>
      </c>
      <c r="C68" s="56"/>
      <c r="D68" s="6"/>
      <c r="E68" s="43"/>
      <c r="F68" s="56">
        <f t="shared" si="1"/>
        <v>1271</v>
      </c>
      <c r="G68" s="56"/>
      <c r="H68" s="25">
        <v>2</v>
      </c>
      <c r="I68" s="56"/>
      <c r="J68" s="6"/>
      <c r="K68" s="53" t="s">
        <v>1698</v>
      </c>
      <c r="L68" s="53"/>
      <c r="M68" s="76"/>
      <c r="N68" s="6" t="s">
        <v>1681</v>
      </c>
      <c r="O68" s="6" t="s">
        <v>1681</v>
      </c>
      <c r="P68" s="6" t="s">
        <v>1681</v>
      </c>
      <c r="Q68" s="6" t="s">
        <v>1681</v>
      </c>
      <c r="R68" s="6" t="s">
        <v>1681</v>
      </c>
      <c r="S68" s="6" t="s">
        <v>1681</v>
      </c>
      <c r="T68" s="6" t="s">
        <v>1680</v>
      </c>
      <c r="U68" s="6" t="s">
        <v>1681</v>
      </c>
      <c r="V68" s="6" t="s">
        <v>1681</v>
      </c>
      <c r="W68" s="8"/>
    </row>
    <row r="69" spans="2:24" ht="67.5" customHeight="1">
      <c r="E69" s="43"/>
      <c r="N69" s="93" t="s">
        <v>986</v>
      </c>
      <c r="O69" s="93"/>
      <c r="P69" s="93"/>
      <c r="Q69" s="93"/>
      <c r="R69" s="93"/>
      <c r="S69" s="93"/>
      <c r="T69" s="93"/>
      <c r="U69" s="93"/>
      <c r="V69" s="93"/>
      <c r="W69" s="93"/>
    </row>
    <row r="70" spans="2:24" ht="15" customHeight="1">
      <c r="E70" s="43"/>
      <c r="N70" s="9"/>
      <c r="O70" s="9"/>
      <c r="P70" s="9"/>
      <c r="Q70" s="9"/>
      <c r="R70" s="9"/>
      <c r="S70" s="9"/>
      <c r="T70" s="9"/>
      <c r="U70" s="9"/>
      <c r="V70" s="9"/>
    </row>
    <row r="71" spans="2:24" ht="15" customHeight="1">
      <c r="B71" s="61" t="s">
        <v>2204</v>
      </c>
      <c r="C71" s="62"/>
      <c r="D71" s="62"/>
      <c r="E71" s="43" t="s">
        <v>1791</v>
      </c>
      <c r="F71" s="57" t="s">
        <v>2201</v>
      </c>
      <c r="G71" s="57"/>
      <c r="H71" s="63">
        <f>F143+H143-1</f>
        <v>555</v>
      </c>
      <c r="I71" s="57"/>
      <c r="J71" s="57"/>
      <c r="K71" s="62" t="s">
        <v>1718</v>
      </c>
      <c r="L71" s="62" t="s">
        <v>2346</v>
      </c>
      <c r="M71" s="62"/>
      <c r="N71" s="90"/>
      <c r="O71" s="91"/>
      <c r="P71" s="91"/>
      <c r="Q71" s="91"/>
      <c r="R71" s="91"/>
      <c r="S71" s="91"/>
      <c r="T71" s="91"/>
      <c r="U71" s="91"/>
      <c r="V71" s="91"/>
      <c r="W71" s="92"/>
      <c r="X71" s="37"/>
    </row>
    <row r="72" spans="2:24" s="5" customFormat="1" ht="15" customHeight="1">
      <c r="B72" s="6" t="s">
        <v>2194</v>
      </c>
      <c r="C72" s="6"/>
      <c r="D72" s="6" t="s">
        <v>2195</v>
      </c>
      <c r="E72" s="6"/>
      <c r="F72" s="6" t="s">
        <v>2196</v>
      </c>
      <c r="G72" s="6" t="s">
        <v>2197</v>
      </c>
      <c r="H72" s="65" t="s">
        <v>2198</v>
      </c>
      <c r="I72" s="6" t="s">
        <v>2199</v>
      </c>
      <c r="J72" s="6" t="s">
        <v>2200</v>
      </c>
      <c r="K72" s="66" t="s">
        <v>1291</v>
      </c>
      <c r="L72" s="66"/>
      <c r="M72" s="72"/>
      <c r="N72" s="6">
        <v>1</v>
      </c>
      <c r="O72" s="6">
        <v>2</v>
      </c>
      <c r="P72" s="6">
        <v>3</v>
      </c>
      <c r="Q72" s="6">
        <v>4</v>
      </c>
      <c r="R72" s="6">
        <v>5</v>
      </c>
      <c r="S72" s="6">
        <v>6</v>
      </c>
      <c r="T72" s="6">
        <v>7</v>
      </c>
      <c r="U72" s="6" t="s">
        <v>677</v>
      </c>
      <c r="V72" s="6" t="s">
        <v>131</v>
      </c>
      <c r="W72" s="6" t="s">
        <v>132</v>
      </c>
    </row>
    <row r="73" spans="2:24" ht="15" customHeight="1">
      <c r="B73" s="56">
        <v>1</v>
      </c>
      <c r="C73" s="56"/>
      <c r="D73" s="6"/>
      <c r="E73" s="43" t="s">
        <v>1730</v>
      </c>
      <c r="F73" s="56">
        <v>1</v>
      </c>
      <c r="G73" s="56"/>
      <c r="H73" s="25">
        <v>2</v>
      </c>
      <c r="I73" s="56"/>
      <c r="J73" s="6"/>
      <c r="K73" s="53" t="s">
        <v>90</v>
      </c>
      <c r="L73" s="53" t="s">
        <v>2015</v>
      </c>
      <c r="M73" s="76"/>
      <c r="N73" s="6" t="s">
        <v>766</v>
      </c>
      <c r="O73" s="6" t="s">
        <v>766</v>
      </c>
      <c r="P73" s="6" t="s">
        <v>1680</v>
      </c>
      <c r="Q73" s="6" t="s">
        <v>1680</v>
      </c>
      <c r="R73" s="6" t="s">
        <v>1680</v>
      </c>
      <c r="S73" s="6" t="s">
        <v>1680</v>
      </c>
      <c r="T73" s="6" t="s">
        <v>1680</v>
      </c>
      <c r="U73" s="6" t="s">
        <v>766</v>
      </c>
      <c r="V73" s="6" t="s">
        <v>766</v>
      </c>
      <c r="W73" s="6" t="s">
        <v>766</v>
      </c>
    </row>
    <row r="74" spans="2:24" ht="62.25" customHeight="1">
      <c r="B74" s="56">
        <f>B73+1</f>
        <v>2</v>
      </c>
      <c r="C74" s="56"/>
      <c r="D74" s="6"/>
      <c r="E74" s="43" t="s">
        <v>1731</v>
      </c>
      <c r="F74" s="56">
        <f t="shared" ref="F74:F143" si="4">IF(I73="",F73+H73,F73+I73)</f>
        <v>3</v>
      </c>
      <c r="G74" s="56"/>
      <c r="H74" s="25">
        <v>1</v>
      </c>
      <c r="I74" s="56"/>
      <c r="J74" s="6">
        <v>0</v>
      </c>
      <c r="K74" s="59" t="s">
        <v>669</v>
      </c>
      <c r="L74" s="59" t="s">
        <v>2016</v>
      </c>
      <c r="M74" s="78"/>
      <c r="N74" s="6" t="s">
        <v>766</v>
      </c>
      <c r="O74" s="6" t="s">
        <v>766</v>
      </c>
      <c r="P74" s="6" t="s">
        <v>1680</v>
      </c>
      <c r="Q74" s="6" t="s">
        <v>1680</v>
      </c>
      <c r="R74" s="6" t="s">
        <v>1680</v>
      </c>
      <c r="S74" s="6" t="s">
        <v>1680</v>
      </c>
      <c r="T74" s="6" t="s">
        <v>1680</v>
      </c>
      <c r="U74" s="6" t="s">
        <v>766</v>
      </c>
      <c r="V74" s="6" t="s">
        <v>766</v>
      </c>
      <c r="W74" s="6" t="s">
        <v>766</v>
      </c>
    </row>
    <row r="75" spans="2:24" ht="15" customHeight="1">
      <c r="B75" s="56">
        <f t="shared" ref="B75:B143" si="5">B74+1</f>
        <v>3</v>
      </c>
      <c r="C75" s="56"/>
      <c r="D75" s="6"/>
      <c r="E75" s="43" t="s">
        <v>1732</v>
      </c>
      <c r="F75" s="56">
        <f t="shared" si="4"/>
        <v>4</v>
      </c>
      <c r="G75" s="56"/>
      <c r="H75" s="25">
        <v>8</v>
      </c>
      <c r="I75" s="56"/>
      <c r="J75" s="6">
        <v>0</v>
      </c>
      <c r="K75" s="53" t="s">
        <v>1620</v>
      </c>
      <c r="L75" s="53" t="s">
        <v>1962</v>
      </c>
      <c r="M75" s="76" t="s">
        <v>2386</v>
      </c>
      <c r="N75" s="6" t="s">
        <v>766</v>
      </c>
      <c r="O75" s="6" t="s">
        <v>766</v>
      </c>
      <c r="P75" s="6" t="s">
        <v>1680</v>
      </c>
      <c r="Q75" s="6" t="s">
        <v>1680</v>
      </c>
      <c r="R75" s="6" t="s">
        <v>1680</v>
      </c>
      <c r="S75" s="6" t="s">
        <v>1680</v>
      </c>
      <c r="T75" s="6" t="s">
        <v>1680</v>
      </c>
      <c r="U75" s="6" t="s">
        <v>766</v>
      </c>
      <c r="V75" s="6" t="s">
        <v>766</v>
      </c>
      <c r="W75" s="6" t="s">
        <v>766</v>
      </c>
    </row>
    <row r="76" spans="2:24" ht="15" customHeight="1">
      <c r="B76" s="56">
        <f t="shared" si="5"/>
        <v>4</v>
      </c>
      <c r="C76" s="56"/>
      <c r="D76" s="6" t="s">
        <v>170</v>
      </c>
      <c r="E76" s="43" t="s">
        <v>1733</v>
      </c>
      <c r="F76" s="56">
        <f t="shared" si="4"/>
        <v>12</v>
      </c>
      <c r="G76" s="30"/>
      <c r="H76" s="33">
        <v>4</v>
      </c>
      <c r="I76" s="30"/>
      <c r="J76" s="6">
        <v>0</v>
      </c>
      <c r="K76" s="53" t="s">
        <v>1621</v>
      </c>
      <c r="L76" s="53" t="s">
        <v>1963</v>
      </c>
      <c r="M76" s="76" t="s">
        <v>2387</v>
      </c>
      <c r="N76" s="6" t="s">
        <v>766</v>
      </c>
      <c r="O76" s="6" t="s">
        <v>766</v>
      </c>
      <c r="P76" s="6" t="s">
        <v>1680</v>
      </c>
      <c r="Q76" s="6" t="s">
        <v>1680</v>
      </c>
      <c r="R76" s="6" t="s">
        <v>1680</v>
      </c>
      <c r="S76" s="6" t="s">
        <v>1680</v>
      </c>
      <c r="T76" s="6" t="s">
        <v>1680</v>
      </c>
      <c r="U76" s="6" t="s">
        <v>766</v>
      </c>
      <c r="V76" s="6" t="s">
        <v>766</v>
      </c>
      <c r="W76" s="6" t="s">
        <v>766</v>
      </c>
    </row>
    <row r="77" spans="2:24" ht="15" customHeight="1">
      <c r="B77" s="56">
        <f t="shared" si="5"/>
        <v>5</v>
      </c>
      <c r="C77" s="56"/>
      <c r="D77" s="6" t="s">
        <v>766</v>
      </c>
      <c r="E77" s="43" t="s">
        <v>1734</v>
      </c>
      <c r="F77" s="56">
        <f t="shared" si="4"/>
        <v>16</v>
      </c>
      <c r="G77" s="30"/>
      <c r="H77" s="33">
        <v>4</v>
      </c>
      <c r="I77" s="30"/>
      <c r="J77" s="6">
        <v>0</v>
      </c>
      <c r="K77" s="53" t="s">
        <v>1622</v>
      </c>
      <c r="L77" s="53" t="s">
        <v>1964</v>
      </c>
      <c r="M77" s="76" t="s">
        <v>2388</v>
      </c>
      <c r="N77" s="6" t="s">
        <v>766</v>
      </c>
      <c r="O77" s="6" t="s">
        <v>766</v>
      </c>
      <c r="P77" s="6" t="s">
        <v>1680</v>
      </c>
      <c r="Q77" s="6" t="s">
        <v>1680</v>
      </c>
      <c r="R77" s="6" t="s">
        <v>1680</v>
      </c>
      <c r="S77" s="6" t="s">
        <v>1680</v>
      </c>
      <c r="T77" s="6" t="s">
        <v>1680</v>
      </c>
      <c r="U77" s="6" t="s">
        <v>766</v>
      </c>
      <c r="V77" s="6" t="s">
        <v>766</v>
      </c>
      <c r="W77" s="6" t="s">
        <v>766</v>
      </c>
    </row>
    <row r="78" spans="2:24" ht="15" customHeight="1">
      <c r="B78" s="56">
        <f t="shared" si="5"/>
        <v>6</v>
      </c>
      <c r="C78" s="56"/>
      <c r="D78" s="6" t="s">
        <v>766</v>
      </c>
      <c r="E78" s="43" t="s">
        <v>1735</v>
      </c>
      <c r="F78" s="56">
        <f t="shared" si="4"/>
        <v>20</v>
      </c>
      <c r="G78" s="30"/>
      <c r="H78" s="33">
        <v>2</v>
      </c>
      <c r="I78" s="30"/>
      <c r="J78" s="6">
        <v>0</v>
      </c>
      <c r="K78" s="53" t="s">
        <v>1617</v>
      </c>
      <c r="L78" s="53" t="s">
        <v>2017</v>
      </c>
      <c r="M78" s="76" t="s">
        <v>2389</v>
      </c>
      <c r="N78" s="6" t="s">
        <v>766</v>
      </c>
      <c r="O78" s="6" t="s">
        <v>766</v>
      </c>
      <c r="P78" s="6" t="s">
        <v>1680</v>
      </c>
      <c r="Q78" s="6" t="s">
        <v>1680</v>
      </c>
      <c r="R78" s="6" t="s">
        <v>1680</v>
      </c>
      <c r="S78" s="6" t="s">
        <v>1680</v>
      </c>
      <c r="T78" s="6" t="s">
        <v>1680</v>
      </c>
      <c r="U78" s="6" t="s">
        <v>766</v>
      </c>
      <c r="V78" s="6" t="s">
        <v>766</v>
      </c>
      <c r="W78" s="6" t="s">
        <v>766</v>
      </c>
    </row>
    <row r="79" spans="2:24" ht="15" customHeight="1">
      <c r="B79" s="56">
        <f t="shared" si="5"/>
        <v>7</v>
      </c>
      <c r="C79" s="56"/>
      <c r="D79" s="6" t="s">
        <v>766</v>
      </c>
      <c r="E79" s="43" t="s">
        <v>1736</v>
      </c>
      <c r="F79" s="56">
        <f t="shared" si="4"/>
        <v>22</v>
      </c>
      <c r="G79" s="30"/>
      <c r="H79" s="33">
        <v>2</v>
      </c>
      <c r="I79" s="30"/>
      <c r="J79" s="6">
        <v>0</v>
      </c>
      <c r="K79" s="53" t="s">
        <v>1068</v>
      </c>
      <c r="L79" s="53" t="s">
        <v>1966</v>
      </c>
      <c r="M79" s="76" t="s">
        <v>2390</v>
      </c>
      <c r="N79" s="6" t="s">
        <v>766</v>
      </c>
      <c r="O79" s="6" t="s">
        <v>766</v>
      </c>
      <c r="P79" s="6" t="s">
        <v>1680</v>
      </c>
      <c r="Q79" s="6" t="s">
        <v>1680</v>
      </c>
      <c r="R79" s="6" t="s">
        <v>1680</v>
      </c>
      <c r="S79" s="6" t="s">
        <v>1680</v>
      </c>
      <c r="T79" s="6" t="s">
        <v>1680</v>
      </c>
      <c r="U79" s="6" t="s">
        <v>766</v>
      </c>
      <c r="V79" s="36" t="s">
        <v>129</v>
      </c>
      <c r="W79" s="36" t="s">
        <v>129</v>
      </c>
    </row>
    <row r="80" spans="2:24" ht="15" customHeight="1">
      <c r="B80" s="56">
        <f t="shared" si="5"/>
        <v>8</v>
      </c>
      <c r="C80" s="56"/>
      <c r="D80" s="6" t="s">
        <v>766</v>
      </c>
      <c r="E80" s="43" t="s">
        <v>1737</v>
      </c>
      <c r="F80" s="56">
        <f t="shared" si="4"/>
        <v>24</v>
      </c>
      <c r="G80" s="30"/>
      <c r="H80" s="33">
        <v>2</v>
      </c>
      <c r="I80" s="30"/>
      <c r="J80" s="6">
        <v>0</v>
      </c>
      <c r="K80" s="53" t="s">
        <v>860</v>
      </c>
      <c r="L80" s="53" t="s">
        <v>2018</v>
      </c>
      <c r="M80" s="76" t="s">
        <v>2391</v>
      </c>
      <c r="N80" s="6" t="s">
        <v>766</v>
      </c>
      <c r="O80" s="6" t="s">
        <v>766</v>
      </c>
      <c r="P80" s="6" t="s">
        <v>1680</v>
      </c>
      <c r="Q80" s="6" t="s">
        <v>1680</v>
      </c>
      <c r="R80" s="6" t="s">
        <v>1680</v>
      </c>
      <c r="S80" s="6" t="s">
        <v>1680</v>
      </c>
      <c r="T80" s="6" t="s">
        <v>1680</v>
      </c>
      <c r="U80" s="6" t="s">
        <v>766</v>
      </c>
      <c r="V80" s="36" t="s">
        <v>129</v>
      </c>
      <c r="W80" s="36" t="s">
        <v>129</v>
      </c>
    </row>
    <row r="81" spans="2:23" ht="15" customHeight="1">
      <c r="B81" s="56">
        <f t="shared" si="5"/>
        <v>9</v>
      </c>
      <c r="C81" s="56"/>
      <c r="D81" s="6" t="s">
        <v>146</v>
      </c>
      <c r="E81" s="43" t="s">
        <v>1738</v>
      </c>
      <c r="F81" s="56">
        <f t="shared" si="4"/>
        <v>26</v>
      </c>
      <c r="G81" s="30"/>
      <c r="H81" s="33">
        <v>2</v>
      </c>
      <c r="I81" s="30"/>
      <c r="J81" s="6">
        <v>0</v>
      </c>
      <c r="K81" s="53" t="s">
        <v>1618</v>
      </c>
      <c r="L81" s="53" t="s">
        <v>2019</v>
      </c>
      <c r="M81" s="76" t="s">
        <v>2392</v>
      </c>
      <c r="N81" s="6" t="s">
        <v>766</v>
      </c>
      <c r="O81" s="6" t="s">
        <v>766</v>
      </c>
      <c r="P81" s="6" t="s">
        <v>1680</v>
      </c>
      <c r="Q81" s="6" t="s">
        <v>1680</v>
      </c>
      <c r="R81" s="6" t="s">
        <v>1680</v>
      </c>
      <c r="S81" s="6" t="s">
        <v>1680</v>
      </c>
      <c r="T81" s="6" t="s">
        <v>1680</v>
      </c>
      <c r="U81" s="6" t="s">
        <v>766</v>
      </c>
      <c r="V81" s="6" t="s">
        <v>130</v>
      </c>
      <c r="W81" s="6" t="s">
        <v>130</v>
      </c>
    </row>
    <row r="82" spans="2:23" ht="15" customHeight="1">
      <c r="B82" s="56">
        <f t="shared" si="5"/>
        <v>10</v>
      </c>
      <c r="C82" s="56"/>
      <c r="D82" s="6"/>
      <c r="E82" s="43" t="s">
        <v>1792</v>
      </c>
      <c r="F82" s="56">
        <f t="shared" si="4"/>
        <v>28</v>
      </c>
      <c r="G82" s="30"/>
      <c r="H82" s="25">
        <v>1</v>
      </c>
      <c r="I82" s="56"/>
      <c r="J82" s="6">
        <v>0</v>
      </c>
      <c r="K82" s="53"/>
      <c r="L82" s="53"/>
      <c r="M82" s="76" t="s">
        <v>2393</v>
      </c>
      <c r="N82" s="36" t="s">
        <v>129</v>
      </c>
      <c r="O82" s="6" t="s">
        <v>766</v>
      </c>
      <c r="P82" s="6" t="s">
        <v>1680</v>
      </c>
      <c r="Q82" s="6" t="s">
        <v>1680</v>
      </c>
      <c r="R82" s="6" t="s">
        <v>1680</v>
      </c>
      <c r="S82" s="6" t="s">
        <v>1680</v>
      </c>
      <c r="T82" s="6" t="s">
        <v>1680</v>
      </c>
      <c r="U82" s="6" t="s">
        <v>766</v>
      </c>
      <c r="V82" s="36" t="s">
        <v>129</v>
      </c>
      <c r="W82" s="36" t="s">
        <v>129</v>
      </c>
    </row>
    <row r="83" spans="2:23" ht="67.5">
      <c r="B83" s="56">
        <f t="shared" si="5"/>
        <v>11</v>
      </c>
      <c r="C83" s="56"/>
      <c r="D83" s="6" t="s">
        <v>666</v>
      </c>
      <c r="E83" s="43" t="s">
        <v>1793</v>
      </c>
      <c r="F83" s="56">
        <f t="shared" si="4"/>
        <v>29</v>
      </c>
      <c r="G83" s="30"/>
      <c r="H83" s="25">
        <v>2</v>
      </c>
      <c r="I83" s="56"/>
      <c r="J83" s="6">
        <v>0</v>
      </c>
      <c r="K83" s="59" t="s">
        <v>1716</v>
      </c>
      <c r="L83" s="59" t="s">
        <v>2020</v>
      </c>
      <c r="M83" s="78" t="s">
        <v>2394</v>
      </c>
      <c r="N83" s="36" t="s">
        <v>129</v>
      </c>
      <c r="O83" s="6" t="s">
        <v>766</v>
      </c>
      <c r="P83" s="6" t="s">
        <v>1680</v>
      </c>
      <c r="Q83" s="6" t="s">
        <v>1680</v>
      </c>
      <c r="R83" s="6" t="s">
        <v>1680</v>
      </c>
      <c r="S83" s="6" t="s">
        <v>1680</v>
      </c>
      <c r="T83" s="6" t="s">
        <v>1680</v>
      </c>
      <c r="U83" s="6" t="s">
        <v>766</v>
      </c>
      <c r="V83" s="6" t="s">
        <v>130</v>
      </c>
      <c r="W83" s="6" t="s">
        <v>130</v>
      </c>
    </row>
    <row r="84" spans="2:23" ht="15" customHeight="1">
      <c r="B84" s="56">
        <f t="shared" si="5"/>
        <v>12</v>
      </c>
      <c r="C84" s="56"/>
      <c r="D84" s="6" t="s">
        <v>766</v>
      </c>
      <c r="E84" s="43" t="s">
        <v>1794</v>
      </c>
      <c r="F84" s="56">
        <f t="shared" si="4"/>
        <v>31</v>
      </c>
      <c r="G84" s="56"/>
      <c r="H84" s="25">
        <v>10</v>
      </c>
      <c r="I84" s="56"/>
      <c r="J84" s="6">
        <v>0</v>
      </c>
      <c r="K84" s="53" t="s">
        <v>1067</v>
      </c>
      <c r="L84" s="53" t="s">
        <v>2021</v>
      </c>
      <c r="M84" s="76" t="s">
        <v>2395</v>
      </c>
      <c r="N84" s="6" t="s">
        <v>766</v>
      </c>
      <c r="O84" s="6" t="s">
        <v>766</v>
      </c>
      <c r="P84" s="6" t="s">
        <v>1680</v>
      </c>
      <c r="Q84" s="6" t="s">
        <v>1680</v>
      </c>
      <c r="R84" s="6" t="s">
        <v>1680</v>
      </c>
      <c r="S84" s="6" t="s">
        <v>1680</v>
      </c>
      <c r="T84" s="6" t="s">
        <v>1680</v>
      </c>
      <c r="U84" s="6" t="s">
        <v>766</v>
      </c>
      <c r="V84" s="6" t="s">
        <v>766</v>
      </c>
      <c r="W84" s="36" t="s">
        <v>129</v>
      </c>
    </row>
    <row r="85" spans="2:23" ht="15" customHeight="1">
      <c r="B85" s="56">
        <f t="shared" si="5"/>
        <v>13</v>
      </c>
      <c r="C85" s="56"/>
      <c r="D85" s="6"/>
      <c r="E85" s="43" t="s">
        <v>1795</v>
      </c>
      <c r="F85" s="56">
        <f t="shared" si="4"/>
        <v>41</v>
      </c>
      <c r="G85" s="30"/>
      <c r="H85" s="33">
        <v>36</v>
      </c>
      <c r="I85" s="30"/>
      <c r="J85" s="6" t="s">
        <v>1677</v>
      </c>
      <c r="K85" s="59" t="s">
        <v>1704</v>
      </c>
      <c r="L85" s="59" t="s">
        <v>2022</v>
      </c>
      <c r="M85" s="78" t="s">
        <v>2396</v>
      </c>
      <c r="N85" s="6" t="s">
        <v>766</v>
      </c>
      <c r="O85" s="6" t="s">
        <v>766</v>
      </c>
      <c r="P85" s="6" t="s">
        <v>1680</v>
      </c>
      <c r="Q85" s="6" t="s">
        <v>1680</v>
      </c>
      <c r="R85" s="6" t="s">
        <v>1680</v>
      </c>
      <c r="S85" s="6" t="s">
        <v>1680</v>
      </c>
      <c r="T85" s="6" t="s">
        <v>1680</v>
      </c>
      <c r="U85" s="6" t="s">
        <v>766</v>
      </c>
      <c r="V85" s="6" t="s">
        <v>766</v>
      </c>
      <c r="W85" s="6" t="s">
        <v>766</v>
      </c>
    </row>
    <row r="86" spans="2:23" ht="15" customHeight="1">
      <c r="B86" s="56">
        <f t="shared" si="5"/>
        <v>14</v>
      </c>
      <c r="C86" s="56"/>
      <c r="D86" s="6"/>
      <c r="E86" s="43" t="s">
        <v>1796</v>
      </c>
      <c r="F86" s="56">
        <f t="shared" si="4"/>
        <v>77</v>
      </c>
      <c r="G86" s="30"/>
      <c r="H86" s="25">
        <v>2</v>
      </c>
      <c r="I86" s="56"/>
      <c r="J86" s="6">
        <v>0</v>
      </c>
      <c r="K86" s="53" t="s">
        <v>1585</v>
      </c>
      <c r="L86" s="53" t="s">
        <v>2023</v>
      </c>
      <c r="M86" s="76" t="s">
        <v>2397</v>
      </c>
      <c r="N86" s="6" t="s">
        <v>766</v>
      </c>
      <c r="O86" s="6" t="s">
        <v>766</v>
      </c>
      <c r="P86" s="6" t="s">
        <v>1680</v>
      </c>
      <c r="Q86" s="6" t="s">
        <v>1680</v>
      </c>
      <c r="R86" s="6" t="s">
        <v>1680</v>
      </c>
      <c r="S86" s="6" t="s">
        <v>1680</v>
      </c>
      <c r="T86" s="6" t="s">
        <v>1680</v>
      </c>
      <c r="U86" s="36" t="s">
        <v>129</v>
      </c>
      <c r="V86" s="6" t="s">
        <v>766</v>
      </c>
      <c r="W86" s="36" t="s">
        <v>129</v>
      </c>
    </row>
    <row r="87" spans="2:23" ht="15" customHeight="1">
      <c r="B87" s="56">
        <f t="shared" si="5"/>
        <v>15</v>
      </c>
      <c r="C87" s="56"/>
      <c r="D87" s="6"/>
      <c r="E87" s="43" t="s">
        <v>1797</v>
      </c>
      <c r="F87" s="56">
        <f t="shared" si="4"/>
        <v>79</v>
      </c>
      <c r="G87" s="30"/>
      <c r="H87" s="25">
        <v>1</v>
      </c>
      <c r="I87" s="56"/>
      <c r="J87" s="6">
        <v>0</v>
      </c>
      <c r="K87" s="53" t="s">
        <v>1586</v>
      </c>
      <c r="L87" s="53" t="s">
        <v>2024</v>
      </c>
      <c r="M87" s="76" t="s">
        <v>2398</v>
      </c>
      <c r="N87" s="6" t="s">
        <v>766</v>
      </c>
      <c r="O87" s="6" t="s">
        <v>766</v>
      </c>
      <c r="P87" s="6" t="s">
        <v>1680</v>
      </c>
      <c r="Q87" s="6" t="s">
        <v>1680</v>
      </c>
      <c r="R87" s="6" t="s">
        <v>1680</v>
      </c>
      <c r="S87" s="6" t="s">
        <v>1680</v>
      </c>
      <c r="T87" s="6" t="s">
        <v>1680</v>
      </c>
      <c r="U87" s="6" t="s">
        <v>766</v>
      </c>
      <c r="V87" s="6" t="s">
        <v>766</v>
      </c>
      <c r="W87" s="36" t="s">
        <v>157</v>
      </c>
    </row>
    <row r="88" spans="2:23" ht="15" customHeight="1">
      <c r="B88" s="56">
        <f t="shared" si="5"/>
        <v>16</v>
      </c>
      <c r="C88" s="56"/>
      <c r="D88" s="6"/>
      <c r="E88" s="43" t="s">
        <v>1798</v>
      </c>
      <c r="F88" s="56">
        <f t="shared" si="4"/>
        <v>80</v>
      </c>
      <c r="G88" s="56"/>
      <c r="H88" s="25">
        <v>1</v>
      </c>
      <c r="I88" s="56"/>
      <c r="J88" s="6">
        <v>0</v>
      </c>
      <c r="K88" s="53" t="s">
        <v>1587</v>
      </c>
      <c r="L88" s="53" t="s">
        <v>2025</v>
      </c>
      <c r="M88" s="76" t="s">
        <v>2399</v>
      </c>
      <c r="N88" s="6" t="s">
        <v>766</v>
      </c>
      <c r="O88" s="6" t="s">
        <v>766</v>
      </c>
      <c r="P88" s="6" t="s">
        <v>1680</v>
      </c>
      <c r="Q88" s="6" t="s">
        <v>1680</v>
      </c>
      <c r="R88" s="6" t="s">
        <v>1680</v>
      </c>
      <c r="S88" s="6" t="s">
        <v>1680</v>
      </c>
      <c r="T88" s="6" t="s">
        <v>1680</v>
      </c>
      <c r="U88" s="6" t="s">
        <v>766</v>
      </c>
      <c r="V88" s="6" t="s">
        <v>766</v>
      </c>
      <c r="W88" s="36" t="s">
        <v>129</v>
      </c>
    </row>
    <row r="89" spans="2:23" ht="15" customHeight="1">
      <c r="B89" s="56">
        <f t="shared" si="5"/>
        <v>17</v>
      </c>
      <c r="C89" s="56"/>
      <c r="D89" s="6"/>
      <c r="E89" s="43" t="s">
        <v>1799</v>
      </c>
      <c r="F89" s="56">
        <f t="shared" si="4"/>
        <v>81</v>
      </c>
      <c r="G89" s="56"/>
      <c r="H89" s="25">
        <v>2</v>
      </c>
      <c r="I89" s="56"/>
      <c r="J89" s="6">
        <v>0</v>
      </c>
      <c r="K89" s="53" t="s">
        <v>1674</v>
      </c>
      <c r="L89" s="53" t="s">
        <v>2026</v>
      </c>
      <c r="M89" s="76" t="s">
        <v>2400</v>
      </c>
      <c r="N89" s="6" t="s">
        <v>766</v>
      </c>
      <c r="O89" s="6" t="s">
        <v>766</v>
      </c>
      <c r="P89" s="6" t="s">
        <v>1680</v>
      </c>
      <c r="Q89" s="6" t="s">
        <v>1680</v>
      </c>
      <c r="R89" s="6" t="s">
        <v>1680</v>
      </c>
      <c r="S89" s="6" t="s">
        <v>1680</v>
      </c>
      <c r="T89" s="6" t="s">
        <v>1680</v>
      </c>
      <c r="U89" s="6" t="s">
        <v>766</v>
      </c>
      <c r="V89" s="6" t="s">
        <v>766</v>
      </c>
      <c r="W89" s="36" t="s">
        <v>129</v>
      </c>
    </row>
    <row r="90" spans="2:23" ht="31.5" customHeight="1">
      <c r="B90" s="56">
        <f t="shared" si="5"/>
        <v>18</v>
      </c>
      <c r="C90" s="56"/>
      <c r="D90" s="6"/>
      <c r="E90" s="43" t="s">
        <v>1800</v>
      </c>
      <c r="F90" s="56">
        <f t="shared" si="4"/>
        <v>83</v>
      </c>
      <c r="G90" s="56"/>
      <c r="H90" s="25">
        <v>2</v>
      </c>
      <c r="I90" s="56"/>
      <c r="J90" s="6">
        <v>0</v>
      </c>
      <c r="K90" s="59" t="s">
        <v>138</v>
      </c>
      <c r="L90" s="59" t="s">
        <v>2027</v>
      </c>
      <c r="M90" s="78" t="s">
        <v>2401</v>
      </c>
      <c r="N90" s="6" t="s">
        <v>766</v>
      </c>
      <c r="O90" s="6" t="s">
        <v>766</v>
      </c>
      <c r="P90" s="6" t="s">
        <v>1680</v>
      </c>
      <c r="Q90" s="6" t="s">
        <v>1680</v>
      </c>
      <c r="R90" s="6" t="s">
        <v>1680</v>
      </c>
      <c r="S90" s="6" t="s">
        <v>1680</v>
      </c>
      <c r="T90" s="6" t="s">
        <v>1680</v>
      </c>
      <c r="U90" s="6" t="s">
        <v>766</v>
      </c>
      <c r="V90" s="6" t="s">
        <v>766</v>
      </c>
      <c r="W90" s="36" t="s">
        <v>157</v>
      </c>
    </row>
    <row r="91" spans="2:23" ht="15" customHeight="1">
      <c r="B91" s="56">
        <f t="shared" si="5"/>
        <v>19</v>
      </c>
      <c r="C91" s="56"/>
      <c r="D91" s="6"/>
      <c r="E91" s="43" t="s">
        <v>1801</v>
      </c>
      <c r="F91" s="56">
        <f t="shared" si="4"/>
        <v>85</v>
      </c>
      <c r="G91" s="30"/>
      <c r="H91" s="25">
        <v>1</v>
      </c>
      <c r="I91" s="56"/>
      <c r="J91" s="6">
        <v>0</v>
      </c>
      <c r="K91" s="53" t="s">
        <v>1676</v>
      </c>
      <c r="L91" s="53" t="s">
        <v>2028</v>
      </c>
      <c r="M91" s="76" t="s">
        <v>2402</v>
      </c>
      <c r="N91" s="6" t="s">
        <v>766</v>
      </c>
      <c r="O91" s="6" t="s">
        <v>766</v>
      </c>
      <c r="P91" s="6" t="s">
        <v>1680</v>
      </c>
      <c r="Q91" s="6" t="s">
        <v>1680</v>
      </c>
      <c r="R91" s="6" t="s">
        <v>1680</v>
      </c>
      <c r="S91" s="6" t="s">
        <v>1680</v>
      </c>
      <c r="T91" s="6" t="s">
        <v>1680</v>
      </c>
      <c r="U91" s="36" t="s">
        <v>129</v>
      </c>
      <c r="V91" s="6" t="s">
        <v>766</v>
      </c>
      <c r="W91" s="36" t="s">
        <v>129</v>
      </c>
    </row>
    <row r="92" spans="2:23" ht="15" customHeight="1">
      <c r="B92" s="56">
        <f t="shared" si="5"/>
        <v>20</v>
      </c>
      <c r="C92" s="56"/>
      <c r="D92" s="6"/>
      <c r="E92" s="43" t="s">
        <v>1802</v>
      </c>
      <c r="F92" s="56">
        <f t="shared" si="4"/>
        <v>86</v>
      </c>
      <c r="G92" s="30"/>
      <c r="H92" s="25">
        <v>5</v>
      </c>
      <c r="I92" s="56"/>
      <c r="J92" s="6">
        <v>0</v>
      </c>
      <c r="K92" s="53" t="s">
        <v>1729</v>
      </c>
      <c r="L92" s="53" t="s">
        <v>2029</v>
      </c>
      <c r="M92" s="76" t="s">
        <v>2403</v>
      </c>
      <c r="N92" s="6" t="s">
        <v>766</v>
      </c>
      <c r="O92" s="6" t="s">
        <v>766</v>
      </c>
      <c r="P92" s="6" t="s">
        <v>1680</v>
      </c>
      <c r="Q92" s="6" t="s">
        <v>1680</v>
      </c>
      <c r="R92" s="6" t="s">
        <v>1680</v>
      </c>
      <c r="S92" s="6" t="s">
        <v>1680</v>
      </c>
      <c r="T92" s="6" t="s">
        <v>1680</v>
      </c>
      <c r="U92" s="36" t="s">
        <v>129</v>
      </c>
      <c r="V92" s="6" t="s">
        <v>766</v>
      </c>
      <c r="W92" s="36" t="s">
        <v>129</v>
      </c>
    </row>
    <row r="93" spans="2:23" ht="15" customHeight="1">
      <c r="B93" s="56">
        <f t="shared" si="5"/>
        <v>21</v>
      </c>
      <c r="C93" s="56"/>
      <c r="D93" s="6"/>
      <c r="E93" s="43" t="s">
        <v>1803</v>
      </c>
      <c r="F93" s="56">
        <f t="shared" si="4"/>
        <v>91</v>
      </c>
      <c r="G93" s="30"/>
      <c r="H93" s="25">
        <v>8</v>
      </c>
      <c r="I93" s="56"/>
      <c r="J93" s="6" t="s">
        <v>936</v>
      </c>
      <c r="K93" s="53" t="s">
        <v>624</v>
      </c>
      <c r="L93" s="53" t="s">
        <v>2030</v>
      </c>
      <c r="M93" s="76" t="s">
        <v>2404</v>
      </c>
      <c r="N93" s="6" t="s">
        <v>766</v>
      </c>
      <c r="O93" s="6" t="s">
        <v>766</v>
      </c>
      <c r="P93" s="6" t="s">
        <v>1680</v>
      </c>
      <c r="Q93" s="6" t="s">
        <v>1680</v>
      </c>
      <c r="R93" s="6" t="s">
        <v>1680</v>
      </c>
      <c r="S93" s="6" t="s">
        <v>1680</v>
      </c>
      <c r="T93" s="6" t="s">
        <v>1680</v>
      </c>
      <c r="U93" s="6" t="s">
        <v>766</v>
      </c>
      <c r="V93" s="6" t="s">
        <v>766</v>
      </c>
      <c r="W93" s="36" t="s">
        <v>129</v>
      </c>
    </row>
    <row r="94" spans="2:23" ht="15" customHeight="1">
      <c r="B94" s="56">
        <f t="shared" si="5"/>
        <v>22</v>
      </c>
      <c r="C94" s="56"/>
      <c r="D94" s="6"/>
      <c r="E94" s="43" t="s">
        <v>1804</v>
      </c>
      <c r="F94" s="56">
        <f t="shared" si="4"/>
        <v>99</v>
      </c>
      <c r="G94" s="30"/>
      <c r="H94" s="25">
        <v>6</v>
      </c>
      <c r="I94" s="56"/>
      <c r="J94" s="6">
        <v>0</v>
      </c>
      <c r="K94" s="53" t="s">
        <v>1728</v>
      </c>
      <c r="L94" s="53" t="s">
        <v>2031</v>
      </c>
      <c r="M94" s="76" t="s">
        <v>2405</v>
      </c>
      <c r="N94" s="6" t="s">
        <v>766</v>
      </c>
      <c r="O94" s="6" t="s">
        <v>766</v>
      </c>
      <c r="P94" s="6" t="s">
        <v>1680</v>
      </c>
      <c r="Q94" s="6" t="s">
        <v>1680</v>
      </c>
      <c r="R94" s="6" t="s">
        <v>1680</v>
      </c>
      <c r="S94" s="6" t="s">
        <v>1680</v>
      </c>
      <c r="T94" s="6" t="s">
        <v>1680</v>
      </c>
      <c r="U94" s="36" t="s">
        <v>129</v>
      </c>
      <c r="V94" s="6" t="s">
        <v>766</v>
      </c>
      <c r="W94" s="36" t="s">
        <v>129</v>
      </c>
    </row>
    <row r="95" spans="2:23" ht="50.25" customHeight="1">
      <c r="B95" s="56">
        <f t="shared" si="5"/>
        <v>23</v>
      </c>
      <c r="C95" s="56"/>
      <c r="D95" s="6"/>
      <c r="E95" s="43" t="s">
        <v>1805</v>
      </c>
      <c r="F95" s="56">
        <f t="shared" si="4"/>
        <v>105</v>
      </c>
      <c r="G95" s="30"/>
      <c r="H95" s="25">
        <v>64</v>
      </c>
      <c r="I95" s="56"/>
      <c r="J95" s="6" t="s">
        <v>1677</v>
      </c>
      <c r="K95" s="59" t="s">
        <v>1303</v>
      </c>
      <c r="L95" s="59" t="s">
        <v>2032</v>
      </c>
      <c r="M95" s="78" t="s">
        <v>2406</v>
      </c>
      <c r="N95" s="6" t="s">
        <v>766</v>
      </c>
      <c r="O95" s="6" t="s">
        <v>766</v>
      </c>
      <c r="P95" s="6" t="s">
        <v>1680</v>
      </c>
      <c r="Q95" s="6" t="s">
        <v>1680</v>
      </c>
      <c r="R95" s="6" t="s">
        <v>1680</v>
      </c>
      <c r="S95" s="6" t="s">
        <v>1680</v>
      </c>
      <c r="T95" s="6" t="s">
        <v>1680</v>
      </c>
      <c r="U95" s="6" t="s">
        <v>130</v>
      </c>
      <c r="V95" s="6" t="s">
        <v>766</v>
      </c>
      <c r="W95" s="36" t="s">
        <v>129</v>
      </c>
    </row>
    <row r="96" spans="2:23" ht="45" customHeight="1">
      <c r="B96" s="56">
        <f t="shared" si="5"/>
        <v>24</v>
      </c>
      <c r="C96" s="56"/>
      <c r="D96" s="6"/>
      <c r="E96" s="43" t="s">
        <v>1806</v>
      </c>
      <c r="F96" s="56">
        <f t="shared" si="4"/>
        <v>169</v>
      </c>
      <c r="G96" s="30"/>
      <c r="H96" s="25">
        <v>60</v>
      </c>
      <c r="I96" s="56"/>
      <c r="J96" s="6" t="s">
        <v>937</v>
      </c>
      <c r="K96" s="59" t="s">
        <v>41</v>
      </c>
      <c r="L96" s="59" t="s">
        <v>2033</v>
      </c>
      <c r="M96" s="78" t="s">
        <v>2407</v>
      </c>
      <c r="N96" s="6" t="s">
        <v>766</v>
      </c>
      <c r="O96" s="6" t="s">
        <v>766</v>
      </c>
      <c r="P96" s="6" t="s">
        <v>1680</v>
      </c>
      <c r="Q96" s="6" t="s">
        <v>1680</v>
      </c>
      <c r="R96" s="6" t="s">
        <v>1680</v>
      </c>
      <c r="S96" s="6" t="s">
        <v>1680</v>
      </c>
      <c r="T96" s="6" t="s">
        <v>1680</v>
      </c>
      <c r="U96" s="36" t="s">
        <v>129</v>
      </c>
      <c r="V96" s="6" t="s">
        <v>766</v>
      </c>
      <c r="W96" s="36" t="s">
        <v>129</v>
      </c>
    </row>
    <row r="97" spans="2:23" ht="15" customHeight="1">
      <c r="B97" s="56">
        <f t="shared" si="5"/>
        <v>25</v>
      </c>
      <c r="C97" s="56"/>
      <c r="D97" s="6"/>
      <c r="E97" s="43" t="s">
        <v>1807</v>
      </c>
      <c r="F97" s="56">
        <f t="shared" si="4"/>
        <v>229</v>
      </c>
      <c r="G97" s="30"/>
      <c r="H97" s="25">
        <v>60</v>
      </c>
      <c r="I97" s="56"/>
      <c r="J97" s="6" t="s">
        <v>937</v>
      </c>
      <c r="K97" s="59"/>
      <c r="L97" s="59"/>
      <c r="M97" s="78" t="s">
        <v>2408</v>
      </c>
      <c r="N97" s="6" t="s">
        <v>766</v>
      </c>
      <c r="O97" s="6" t="s">
        <v>766</v>
      </c>
      <c r="P97" s="6" t="s">
        <v>1680</v>
      </c>
      <c r="Q97" s="6" t="s">
        <v>1680</v>
      </c>
      <c r="R97" s="6" t="s">
        <v>1680</v>
      </c>
      <c r="S97" s="6" t="s">
        <v>1680</v>
      </c>
      <c r="T97" s="6" t="s">
        <v>1680</v>
      </c>
      <c r="U97" s="6" t="s">
        <v>766</v>
      </c>
      <c r="V97" s="6" t="s">
        <v>766</v>
      </c>
      <c r="W97" s="6" t="s">
        <v>766</v>
      </c>
    </row>
    <row r="98" spans="2:23" ht="15" customHeight="1">
      <c r="B98" s="56">
        <f t="shared" si="5"/>
        <v>26</v>
      </c>
      <c r="C98" s="56"/>
      <c r="D98" s="6"/>
      <c r="E98" s="43" t="s">
        <v>1808</v>
      </c>
      <c r="F98" s="56">
        <f t="shared" si="4"/>
        <v>289</v>
      </c>
      <c r="G98" s="30"/>
      <c r="H98" s="25">
        <v>3</v>
      </c>
      <c r="I98" s="56"/>
      <c r="J98" s="6">
        <v>0</v>
      </c>
      <c r="K98" s="53" t="s">
        <v>190</v>
      </c>
      <c r="L98" s="53" t="s">
        <v>2034</v>
      </c>
      <c r="M98" s="76" t="s">
        <v>2409</v>
      </c>
      <c r="N98" s="6" t="s">
        <v>766</v>
      </c>
      <c r="O98" s="6" t="s">
        <v>766</v>
      </c>
      <c r="P98" s="6" t="s">
        <v>1680</v>
      </c>
      <c r="Q98" s="6" t="s">
        <v>1680</v>
      </c>
      <c r="R98" s="6" t="s">
        <v>1680</v>
      </c>
      <c r="S98" s="6" t="s">
        <v>1680</v>
      </c>
      <c r="T98" s="6" t="s">
        <v>1680</v>
      </c>
      <c r="U98" s="6" t="s">
        <v>766</v>
      </c>
      <c r="V98" s="6" t="s">
        <v>766</v>
      </c>
      <c r="W98" s="36" t="s">
        <v>129</v>
      </c>
    </row>
    <row r="99" spans="2:23" ht="15" customHeight="1">
      <c r="B99" s="56">
        <f t="shared" si="5"/>
        <v>27</v>
      </c>
      <c r="C99" s="56"/>
      <c r="D99" s="6"/>
      <c r="E99" s="43" t="s">
        <v>1809</v>
      </c>
      <c r="F99" s="56">
        <f t="shared" si="4"/>
        <v>292</v>
      </c>
      <c r="G99" s="30"/>
      <c r="H99" s="25">
        <v>3</v>
      </c>
      <c r="I99" s="56"/>
      <c r="J99" s="6">
        <v>0</v>
      </c>
      <c r="K99" s="53" t="s">
        <v>740</v>
      </c>
      <c r="L99" s="53" t="s">
        <v>1977</v>
      </c>
      <c r="M99" s="76"/>
      <c r="N99" s="36" t="s">
        <v>129</v>
      </c>
      <c r="O99" s="36" t="s">
        <v>129</v>
      </c>
      <c r="P99" s="6" t="s">
        <v>1680</v>
      </c>
      <c r="Q99" s="6" t="s">
        <v>1680</v>
      </c>
      <c r="R99" s="6" t="s">
        <v>1680</v>
      </c>
      <c r="S99" s="6" t="s">
        <v>1680</v>
      </c>
      <c r="T99" s="6" t="s">
        <v>1680</v>
      </c>
      <c r="U99" s="36" t="s">
        <v>129</v>
      </c>
      <c r="V99" s="36" t="s">
        <v>129</v>
      </c>
      <c r="W99" s="36" t="s">
        <v>129</v>
      </c>
    </row>
    <row r="100" spans="2:23" ht="15" customHeight="1">
      <c r="B100" s="56">
        <f t="shared" si="5"/>
        <v>28</v>
      </c>
      <c r="C100" s="56"/>
      <c r="D100" s="6"/>
      <c r="E100" s="43" t="s">
        <v>1810</v>
      </c>
      <c r="F100" s="56">
        <f t="shared" si="4"/>
        <v>295</v>
      </c>
      <c r="G100" s="30"/>
      <c r="H100" s="25">
        <v>1</v>
      </c>
      <c r="I100" s="56"/>
      <c r="J100" s="6">
        <v>0</v>
      </c>
      <c r="K100" s="53" t="s">
        <v>191</v>
      </c>
      <c r="L100" s="53" t="s">
        <v>2035</v>
      </c>
      <c r="M100" s="76" t="s">
        <v>2410</v>
      </c>
      <c r="N100" s="6" t="s">
        <v>766</v>
      </c>
      <c r="O100" s="6" t="s">
        <v>766</v>
      </c>
      <c r="P100" s="6" t="s">
        <v>1680</v>
      </c>
      <c r="Q100" s="6" t="s">
        <v>1680</v>
      </c>
      <c r="R100" s="6" t="s">
        <v>1680</v>
      </c>
      <c r="S100" s="6" t="s">
        <v>1680</v>
      </c>
      <c r="T100" s="6" t="s">
        <v>1680</v>
      </c>
      <c r="U100" s="36" t="s">
        <v>129</v>
      </c>
      <c r="V100" s="36" t="s">
        <v>129</v>
      </c>
      <c r="W100" s="36" t="s">
        <v>129</v>
      </c>
    </row>
    <row r="101" spans="2:23" ht="15" customHeight="1">
      <c r="B101" s="56">
        <f t="shared" si="5"/>
        <v>29</v>
      </c>
      <c r="C101" s="56"/>
      <c r="D101" s="6"/>
      <c r="E101" s="43" t="s">
        <v>1811</v>
      </c>
      <c r="F101" s="56">
        <f t="shared" si="4"/>
        <v>296</v>
      </c>
      <c r="G101" s="30"/>
      <c r="H101" s="25">
        <v>1</v>
      </c>
      <c r="I101" s="56"/>
      <c r="J101" s="6">
        <v>0</v>
      </c>
      <c r="K101" s="53"/>
      <c r="L101" s="53"/>
      <c r="M101" s="76" t="s">
        <v>2408</v>
      </c>
      <c r="N101" s="6" t="s">
        <v>766</v>
      </c>
      <c r="O101" s="6" t="s">
        <v>766</v>
      </c>
      <c r="P101" s="6" t="s">
        <v>1680</v>
      </c>
      <c r="Q101" s="6" t="s">
        <v>1680</v>
      </c>
      <c r="R101" s="6" t="s">
        <v>1680</v>
      </c>
      <c r="S101" s="6" t="s">
        <v>1680</v>
      </c>
      <c r="T101" s="6" t="s">
        <v>1680</v>
      </c>
      <c r="U101" s="6" t="s">
        <v>766</v>
      </c>
      <c r="V101" s="6" t="s">
        <v>766</v>
      </c>
      <c r="W101" s="6" t="s">
        <v>766</v>
      </c>
    </row>
    <row r="102" spans="2:23" ht="15" customHeight="1">
      <c r="B102" s="56">
        <f t="shared" si="5"/>
        <v>30</v>
      </c>
      <c r="C102" s="56"/>
      <c r="D102" s="6"/>
      <c r="E102" s="43" t="s">
        <v>1812</v>
      </c>
      <c r="F102" s="56">
        <f t="shared" si="4"/>
        <v>297</v>
      </c>
      <c r="G102" s="30"/>
      <c r="H102" s="25">
        <v>5</v>
      </c>
      <c r="I102" s="56"/>
      <c r="J102" s="6">
        <v>0</v>
      </c>
      <c r="K102" s="53" t="s">
        <v>1727</v>
      </c>
      <c r="L102" s="53" t="s">
        <v>2036</v>
      </c>
      <c r="M102" s="76" t="s">
        <v>2411</v>
      </c>
      <c r="N102" s="6" t="s">
        <v>766</v>
      </c>
      <c r="O102" s="6" t="s">
        <v>766</v>
      </c>
      <c r="P102" s="6" t="s">
        <v>1680</v>
      </c>
      <c r="Q102" s="6" t="s">
        <v>1680</v>
      </c>
      <c r="R102" s="6" t="s">
        <v>1680</v>
      </c>
      <c r="S102" s="6" t="s">
        <v>1680</v>
      </c>
      <c r="T102" s="6" t="s">
        <v>1680</v>
      </c>
      <c r="U102" s="36" t="s">
        <v>129</v>
      </c>
      <c r="V102" s="6" t="s">
        <v>130</v>
      </c>
      <c r="W102" s="36" t="s">
        <v>129</v>
      </c>
    </row>
    <row r="103" spans="2:23" ht="15" customHeight="1">
      <c r="B103" s="56">
        <f t="shared" si="5"/>
        <v>31</v>
      </c>
      <c r="C103" s="56"/>
      <c r="D103" s="6"/>
      <c r="E103" s="43" t="s">
        <v>1813</v>
      </c>
      <c r="F103" s="56">
        <f t="shared" si="4"/>
        <v>302</v>
      </c>
      <c r="G103" s="30"/>
      <c r="H103" s="25">
        <v>5</v>
      </c>
      <c r="I103" s="56"/>
      <c r="J103" s="6">
        <v>0</v>
      </c>
      <c r="K103" s="53" t="s">
        <v>740</v>
      </c>
      <c r="L103" s="53" t="s">
        <v>1977</v>
      </c>
      <c r="M103" s="76" t="s">
        <v>2412</v>
      </c>
      <c r="N103" s="36" t="s">
        <v>129</v>
      </c>
      <c r="O103" s="36" t="s">
        <v>129</v>
      </c>
      <c r="P103" s="6" t="s">
        <v>1680</v>
      </c>
      <c r="Q103" s="6" t="s">
        <v>1680</v>
      </c>
      <c r="R103" s="6" t="s">
        <v>1680</v>
      </c>
      <c r="S103" s="6" t="s">
        <v>1680</v>
      </c>
      <c r="T103" s="6" t="s">
        <v>1680</v>
      </c>
      <c r="U103" s="36" t="s">
        <v>129</v>
      </c>
      <c r="V103" s="36" t="s">
        <v>129</v>
      </c>
      <c r="W103" s="36" t="s">
        <v>129</v>
      </c>
    </row>
    <row r="104" spans="2:23" ht="15" customHeight="1">
      <c r="B104" s="56">
        <f t="shared" si="5"/>
        <v>32</v>
      </c>
      <c r="C104" s="56"/>
      <c r="D104" s="6"/>
      <c r="E104" s="43" t="s">
        <v>1814</v>
      </c>
      <c r="F104" s="56">
        <f t="shared" si="4"/>
        <v>307</v>
      </c>
      <c r="G104" s="30"/>
      <c r="H104" s="25">
        <v>8</v>
      </c>
      <c r="I104" s="56"/>
      <c r="J104" s="6" t="s">
        <v>935</v>
      </c>
      <c r="K104" s="53" t="s">
        <v>624</v>
      </c>
      <c r="L104" s="53" t="s">
        <v>2037</v>
      </c>
      <c r="M104" s="76" t="s">
        <v>2413</v>
      </c>
      <c r="N104" s="6" t="s">
        <v>766</v>
      </c>
      <c r="O104" s="6" t="s">
        <v>766</v>
      </c>
      <c r="P104" s="6" t="s">
        <v>1680</v>
      </c>
      <c r="Q104" s="6" t="s">
        <v>1680</v>
      </c>
      <c r="R104" s="6" t="s">
        <v>1680</v>
      </c>
      <c r="S104" s="6" t="s">
        <v>1680</v>
      </c>
      <c r="T104" s="6" t="s">
        <v>1680</v>
      </c>
      <c r="U104" s="6" t="s">
        <v>766</v>
      </c>
      <c r="V104" s="6" t="s">
        <v>766</v>
      </c>
      <c r="W104" s="36" t="s">
        <v>129</v>
      </c>
    </row>
    <row r="105" spans="2:23" ht="15" customHeight="1">
      <c r="B105" s="56">
        <f t="shared" si="5"/>
        <v>33</v>
      </c>
      <c r="C105" s="56"/>
      <c r="D105" s="6"/>
      <c r="E105" s="43" t="s">
        <v>1815</v>
      </c>
      <c r="F105" s="56">
        <f t="shared" si="4"/>
        <v>315</v>
      </c>
      <c r="G105" s="30"/>
      <c r="H105" s="25">
        <v>8</v>
      </c>
      <c r="I105" s="56"/>
      <c r="J105" s="6" t="s">
        <v>935</v>
      </c>
      <c r="K105" s="53" t="s">
        <v>740</v>
      </c>
      <c r="L105" s="53" t="s">
        <v>1977</v>
      </c>
      <c r="M105" s="76" t="s">
        <v>2414</v>
      </c>
      <c r="N105" s="36" t="s">
        <v>129</v>
      </c>
      <c r="O105" s="36" t="s">
        <v>129</v>
      </c>
      <c r="P105" s="6" t="s">
        <v>1680</v>
      </c>
      <c r="Q105" s="6" t="s">
        <v>1680</v>
      </c>
      <c r="R105" s="6" t="s">
        <v>1680</v>
      </c>
      <c r="S105" s="6" t="s">
        <v>1680</v>
      </c>
      <c r="T105" s="6" t="s">
        <v>1680</v>
      </c>
      <c r="U105" s="36" t="s">
        <v>129</v>
      </c>
      <c r="V105" s="36" t="s">
        <v>129</v>
      </c>
      <c r="W105" s="36" t="s">
        <v>129</v>
      </c>
    </row>
    <row r="106" spans="2:23" ht="15" customHeight="1">
      <c r="B106" s="56">
        <f t="shared" si="5"/>
        <v>34</v>
      </c>
      <c r="C106" s="56"/>
      <c r="D106" s="6"/>
      <c r="E106" s="43" t="s">
        <v>1816</v>
      </c>
      <c r="F106" s="56">
        <f t="shared" si="4"/>
        <v>323</v>
      </c>
      <c r="G106" s="30"/>
      <c r="H106" s="25">
        <v>1</v>
      </c>
      <c r="I106" s="56"/>
      <c r="J106" s="6">
        <v>0</v>
      </c>
      <c r="K106" s="53" t="s">
        <v>552</v>
      </c>
      <c r="L106" s="53" t="s">
        <v>2038</v>
      </c>
      <c r="M106" s="76" t="s">
        <v>2415</v>
      </c>
      <c r="N106" s="6" t="s">
        <v>766</v>
      </c>
      <c r="O106" s="6" t="s">
        <v>766</v>
      </c>
      <c r="P106" s="6" t="s">
        <v>1680</v>
      </c>
      <c r="Q106" s="6" t="s">
        <v>1680</v>
      </c>
      <c r="R106" s="6" t="s">
        <v>1680</v>
      </c>
      <c r="S106" s="6" t="s">
        <v>1680</v>
      </c>
      <c r="T106" s="6" t="s">
        <v>1680</v>
      </c>
      <c r="U106" s="36" t="s">
        <v>129</v>
      </c>
      <c r="V106" s="36" t="s">
        <v>129</v>
      </c>
      <c r="W106" s="36" t="s">
        <v>129</v>
      </c>
    </row>
    <row r="107" spans="2:23" ht="15" customHeight="1">
      <c r="B107" s="56">
        <f t="shared" si="5"/>
        <v>35</v>
      </c>
      <c r="C107" s="56"/>
      <c r="D107" s="6"/>
      <c r="E107" s="43" t="s">
        <v>1817</v>
      </c>
      <c r="F107" s="56">
        <f t="shared" si="4"/>
        <v>324</v>
      </c>
      <c r="G107" s="30"/>
      <c r="H107" s="25">
        <v>1</v>
      </c>
      <c r="I107" s="56"/>
      <c r="J107" s="6">
        <v>0</v>
      </c>
      <c r="K107" s="53" t="s">
        <v>740</v>
      </c>
      <c r="L107" s="53" t="s">
        <v>2004</v>
      </c>
      <c r="M107" s="76" t="s">
        <v>2416</v>
      </c>
      <c r="N107" s="36" t="s">
        <v>129</v>
      </c>
      <c r="O107" s="36" t="s">
        <v>129</v>
      </c>
      <c r="P107" s="6" t="s">
        <v>1680</v>
      </c>
      <c r="Q107" s="6" t="s">
        <v>1680</v>
      </c>
      <c r="R107" s="6" t="s">
        <v>1680</v>
      </c>
      <c r="S107" s="6" t="s">
        <v>1680</v>
      </c>
      <c r="T107" s="6" t="s">
        <v>1680</v>
      </c>
      <c r="U107" s="36" t="s">
        <v>129</v>
      </c>
      <c r="V107" s="36" t="s">
        <v>129</v>
      </c>
      <c r="W107" s="36" t="s">
        <v>129</v>
      </c>
    </row>
    <row r="108" spans="2:23" ht="30" customHeight="1">
      <c r="B108" s="56">
        <f t="shared" si="5"/>
        <v>36</v>
      </c>
      <c r="C108" s="56"/>
      <c r="D108" s="6"/>
      <c r="E108" s="43" t="s">
        <v>1818</v>
      </c>
      <c r="F108" s="56">
        <f t="shared" si="4"/>
        <v>325</v>
      </c>
      <c r="G108" s="30"/>
      <c r="H108" s="25">
        <v>3</v>
      </c>
      <c r="I108" s="56"/>
      <c r="J108" s="6" t="s">
        <v>1073</v>
      </c>
      <c r="K108" s="59" t="s">
        <v>554</v>
      </c>
      <c r="L108" s="59" t="s">
        <v>2039</v>
      </c>
      <c r="M108" s="78" t="s">
        <v>2417</v>
      </c>
      <c r="N108" s="36" t="s">
        <v>129</v>
      </c>
      <c r="O108" s="36" t="s">
        <v>129</v>
      </c>
      <c r="P108" s="6" t="s">
        <v>1680</v>
      </c>
      <c r="Q108" s="6" t="s">
        <v>1680</v>
      </c>
      <c r="R108" s="6" t="s">
        <v>1680</v>
      </c>
      <c r="S108" s="6" t="s">
        <v>1680</v>
      </c>
      <c r="T108" s="6" t="s">
        <v>1680</v>
      </c>
      <c r="U108" s="6" t="s">
        <v>766</v>
      </c>
      <c r="V108" s="6" t="s">
        <v>130</v>
      </c>
      <c r="W108" s="36" t="s">
        <v>129</v>
      </c>
    </row>
    <row r="109" spans="2:23" ht="52.5" customHeight="1">
      <c r="B109" s="56">
        <f t="shared" si="5"/>
        <v>37</v>
      </c>
      <c r="C109" s="56"/>
      <c r="D109" s="6"/>
      <c r="E109" s="43" t="s">
        <v>1819</v>
      </c>
      <c r="F109" s="56">
        <f t="shared" si="4"/>
        <v>328</v>
      </c>
      <c r="G109" s="30"/>
      <c r="H109" s="25">
        <v>1</v>
      </c>
      <c r="I109" s="56"/>
      <c r="J109" s="6" t="s">
        <v>549</v>
      </c>
      <c r="K109" s="35" t="s">
        <v>553</v>
      </c>
      <c r="L109" s="35" t="s">
        <v>2040</v>
      </c>
      <c r="M109" s="35" t="s">
        <v>2418</v>
      </c>
      <c r="N109" s="36" t="s">
        <v>129</v>
      </c>
      <c r="O109" s="36" t="s">
        <v>129</v>
      </c>
      <c r="P109" s="6" t="s">
        <v>1680</v>
      </c>
      <c r="Q109" s="6" t="s">
        <v>1680</v>
      </c>
      <c r="R109" s="6" t="s">
        <v>1680</v>
      </c>
      <c r="S109" s="6" t="s">
        <v>1680</v>
      </c>
      <c r="T109" s="6" t="s">
        <v>1680</v>
      </c>
      <c r="U109" s="6" t="s">
        <v>766</v>
      </c>
      <c r="V109" s="36" t="s">
        <v>129</v>
      </c>
      <c r="W109" s="36" t="s">
        <v>129</v>
      </c>
    </row>
    <row r="110" spans="2:23" ht="40.5" customHeight="1">
      <c r="B110" s="56">
        <f t="shared" si="5"/>
        <v>38</v>
      </c>
      <c r="C110" s="56"/>
      <c r="D110" s="6"/>
      <c r="E110" s="43" t="s">
        <v>1820</v>
      </c>
      <c r="F110" s="56">
        <f t="shared" si="4"/>
        <v>329</v>
      </c>
      <c r="G110" s="30"/>
      <c r="H110" s="25">
        <v>3</v>
      </c>
      <c r="I110" s="56"/>
      <c r="J110" s="6" t="s">
        <v>601</v>
      </c>
      <c r="K110" s="59" t="s">
        <v>1626</v>
      </c>
      <c r="L110" s="59" t="s">
        <v>2041</v>
      </c>
      <c r="M110" s="78" t="s">
        <v>2419</v>
      </c>
      <c r="N110" s="36" t="s">
        <v>129</v>
      </c>
      <c r="O110" s="36" t="s">
        <v>129</v>
      </c>
      <c r="P110" s="6" t="s">
        <v>1680</v>
      </c>
      <c r="Q110" s="6" t="s">
        <v>1680</v>
      </c>
      <c r="R110" s="6" t="s">
        <v>1680</v>
      </c>
      <c r="S110" s="6" t="s">
        <v>1680</v>
      </c>
      <c r="T110" s="6" t="s">
        <v>1680</v>
      </c>
      <c r="U110" s="6" t="s">
        <v>766</v>
      </c>
      <c r="V110" s="36" t="s">
        <v>129</v>
      </c>
      <c r="W110" s="36" t="s">
        <v>129</v>
      </c>
    </row>
    <row r="111" spans="2:23" ht="15" customHeight="1">
      <c r="B111" s="56">
        <f t="shared" si="5"/>
        <v>39</v>
      </c>
      <c r="C111" s="56"/>
      <c r="D111" s="6"/>
      <c r="E111" s="43" t="s">
        <v>1821</v>
      </c>
      <c r="F111" s="56">
        <f t="shared" si="4"/>
        <v>332</v>
      </c>
      <c r="G111" s="30"/>
      <c r="H111" s="25">
        <v>1</v>
      </c>
      <c r="I111" s="56"/>
      <c r="J111" s="6">
        <v>0</v>
      </c>
      <c r="K111" s="53" t="s">
        <v>854</v>
      </c>
      <c r="L111" s="53" t="s">
        <v>2042</v>
      </c>
      <c r="M111" s="82" t="s">
        <v>2420</v>
      </c>
      <c r="N111" s="36" t="s">
        <v>129</v>
      </c>
      <c r="O111" s="36" t="s">
        <v>129</v>
      </c>
      <c r="P111" s="6" t="s">
        <v>130</v>
      </c>
      <c r="Q111" s="6" t="s">
        <v>130</v>
      </c>
      <c r="R111" s="6" t="s">
        <v>1680</v>
      </c>
      <c r="S111" s="6" t="s">
        <v>1680</v>
      </c>
      <c r="T111" s="6" t="s">
        <v>1680</v>
      </c>
      <c r="U111" s="6" t="s">
        <v>766</v>
      </c>
      <c r="V111" s="6" t="s">
        <v>766</v>
      </c>
      <c r="W111" s="6" t="s">
        <v>766</v>
      </c>
    </row>
    <row r="112" spans="2:23" ht="15" customHeight="1">
      <c r="B112" s="56">
        <f t="shared" si="5"/>
        <v>40</v>
      </c>
      <c r="C112" s="56"/>
      <c r="D112" s="6"/>
      <c r="E112" s="43" t="s">
        <v>1822</v>
      </c>
      <c r="F112" s="56">
        <f t="shared" si="4"/>
        <v>333</v>
      </c>
      <c r="G112" s="30"/>
      <c r="H112" s="25">
        <v>2</v>
      </c>
      <c r="I112" s="56"/>
      <c r="J112" s="6">
        <v>0</v>
      </c>
      <c r="K112" s="53" t="s">
        <v>619</v>
      </c>
      <c r="L112" s="53" t="s">
        <v>2043</v>
      </c>
      <c r="M112" s="76" t="s">
        <v>2421</v>
      </c>
      <c r="N112" s="36" t="s">
        <v>129</v>
      </c>
      <c r="O112" s="36" t="s">
        <v>129</v>
      </c>
      <c r="P112" s="6" t="s">
        <v>129</v>
      </c>
      <c r="Q112" s="6" t="s">
        <v>129</v>
      </c>
      <c r="R112" s="6" t="s">
        <v>129</v>
      </c>
      <c r="S112" s="6" t="s">
        <v>1680</v>
      </c>
      <c r="T112" s="6" t="s">
        <v>1680</v>
      </c>
      <c r="U112" s="36" t="s">
        <v>129</v>
      </c>
      <c r="V112" s="6" t="s">
        <v>766</v>
      </c>
      <c r="W112" s="36" t="s">
        <v>129</v>
      </c>
    </row>
    <row r="113" spans="2:23" ht="26.25" customHeight="1">
      <c r="B113" s="81">
        <f t="shared" si="5"/>
        <v>41</v>
      </c>
      <c r="C113" s="56"/>
      <c r="D113" s="6"/>
      <c r="E113" s="43" t="s">
        <v>1823</v>
      </c>
      <c r="F113" s="56">
        <f t="shared" si="4"/>
        <v>335</v>
      </c>
      <c r="G113" s="30"/>
      <c r="H113" s="25">
        <v>2</v>
      </c>
      <c r="I113" s="56"/>
      <c r="J113" s="6">
        <v>0</v>
      </c>
      <c r="K113" s="53" t="s">
        <v>316</v>
      </c>
      <c r="L113" s="53" t="s">
        <v>2045</v>
      </c>
      <c r="M113" s="76" t="s">
        <v>2422</v>
      </c>
      <c r="N113" s="36" t="s">
        <v>129</v>
      </c>
      <c r="O113" s="36" t="s">
        <v>129</v>
      </c>
      <c r="P113" s="6" t="s">
        <v>1680</v>
      </c>
      <c r="Q113" s="6" t="s">
        <v>1680</v>
      </c>
      <c r="R113" s="6" t="s">
        <v>1680</v>
      </c>
      <c r="S113" s="6" t="s">
        <v>1680</v>
      </c>
      <c r="T113" s="6" t="s">
        <v>1680</v>
      </c>
      <c r="U113" s="6" t="s">
        <v>766</v>
      </c>
      <c r="V113" s="6" t="s">
        <v>766</v>
      </c>
      <c r="W113" s="6" t="s">
        <v>766</v>
      </c>
    </row>
    <row r="114" spans="2:23" ht="15" customHeight="1">
      <c r="B114" s="56">
        <f t="shared" si="5"/>
        <v>42</v>
      </c>
      <c r="C114" s="56"/>
      <c r="D114" s="6"/>
      <c r="E114" s="43" t="s">
        <v>1824</v>
      </c>
      <c r="F114" s="56">
        <f t="shared" si="4"/>
        <v>337</v>
      </c>
      <c r="G114" s="30"/>
      <c r="H114" s="25">
        <v>1</v>
      </c>
      <c r="I114" s="56"/>
      <c r="J114" s="6">
        <v>0</v>
      </c>
      <c r="K114" s="53" t="s">
        <v>855</v>
      </c>
      <c r="L114" s="53" t="s">
        <v>2046</v>
      </c>
      <c r="M114" s="76" t="s">
        <v>2423</v>
      </c>
      <c r="N114" s="36" t="s">
        <v>129</v>
      </c>
      <c r="O114" s="36" t="s">
        <v>129</v>
      </c>
      <c r="P114" s="6" t="s">
        <v>129</v>
      </c>
      <c r="Q114" s="6" t="s">
        <v>129</v>
      </c>
      <c r="R114" s="6" t="s">
        <v>129</v>
      </c>
      <c r="S114" s="6" t="s">
        <v>1680</v>
      </c>
      <c r="T114" s="6" t="s">
        <v>1680</v>
      </c>
      <c r="U114" s="6" t="s">
        <v>766</v>
      </c>
      <c r="V114" s="36" t="s">
        <v>129</v>
      </c>
      <c r="W114" s="36" t="s">
        <v>129</v>
      </c>
    </row>
    <row r="115" spans="2:23" ht="15" customHeight="1">
      <c r="B115" s="56">
        <f t="shared" si="5"/>
        <v>43</v>
      </c>
      <c r="C115" s="56"/>
      <c r="D115" s="6"/>
      <c r="E115" s="43" t="s">
        <v>1825</v>
      </c>
      <c r="F115" s="56">
        <f t="shared" si="4"/>
        <v>338</v>
      </c>
      <c r="G115" s="30"/>
      <c r="H115" s="25">
        <v>1</v>
      </c>
      <c r="I115" s="56"/>
      <c r="J115" s="6">
        <v>0</v>
      </c>
      <c r="K115" s="53" t="s">
        <v>1290</v>
      </c>
      <c r="L115" s="53" t="s">
        <v>2047</v>
      </c>
      <c r="M115" s="76" t="s">
        <v>2424</v>
      </c>
      <c r="N115" s="36" t="s">
        <v>129</v>
      </c>
      <c r="O115" s="36" t="s">
        <v>129</v>
      </c>
      <c r="P115" s="6" t="s">
        <v>129</v>
      </c>
      <c r="Q115" s="6" t="s">
        <v>129</v>
      </c>
      <c r="R115" s="6" t="s">
        <v>129</v>
      </c>
      <c r="S115" s="6" t="s">
        <v>1680</v>
      </c>
      <c r="T115" s="6" t="s">
        <v>1680</v>
      </c>
      <c r="U115" s="6" t="s">
        <v>766</v>
      </c>
      <c r="V115" s="36" t="s">
        <v>129</v>
      </c>
      <c r="W115" s="36" t="s">
        <v>129</v>
      </c>
    </row>
    <row r="116" spans="2:23" ht="15" customHeight="1">
      <c r="B116" s="56">
        <f t="shared" si="5"/>
        <v>44</v>
      </c>
      <c r="C116" s="56"/>
      <c r="D116" s="6"/>
      <c r="E116" s="43" t="s">
        <v>1826</v>
      </c>
      <c r="F116" s="56">
        <f t="shared" si="4"/>
        <v>339</v>
      </c>
      <c r="G116" s="30"/>
      <c r="H116" s="25">
        <v>4</v>
      </c>
      <c r="I116" s="56"/>
      <c r="J116" s="6">
        <v>0</v>
      </c>
      <c r="K116" s="53" t="s">
        <v>1656</v>
      </c>
      <c r="L116" s="53" t="s">
        <v>2048</v>
      </c>
      <c r="M116" s="76" t="s">
        <v>2425</v>
      </c>
      <c r="N116" s="36" t="s">
        <v>129</v>
      </c>
      <c r="O116" s="36" t="s">
        <v>129</v>
      </c>
      <c r="P116" s="6" t="s">
        <v>130</v>
      </c>
      <c r="Q116" s="6" t="s">
        <v>130</v>
      </c>
      <c r="R116" s="6" t="s">
        <v>1680</v>
      </c>
      <c r="S116" s="6" t="s">
        <v>1680</v>
      </c>
      <c r="T116" s="6" t="s">
        <v>1680</v>
      </c>
      <c r="U116" s="6" t="s">
        <v>766</v>
      </c>
      <c r="V116" s="6" t="s">
        <v>130</v>
      </c>
      <c r="W116" s="6" t="s">
        <v>130</v>
      </c>
    </row>
    <row r="117" spans="2:23" ht="15" customHeight="1">
      <c r="B117" s="56">
        <f t="shared" si="5"/>
        <v>45</v>
      </c>
      <c r="C117" s="56"/>
      <c r="D117" s="6"/>
      <c r="E117" s="43" t="s">
        <v>1827</v>
      </c>
      <c r="F117" s="56">
        <f t="shared" si="4"/>
        <v>343</v>
      </c>
      <c r="G117" s="30"/>
      <c r="H117" s="25">
        <v>3</v>
      </c>
      <c r="I117" s="56"/>
      <c r="J117" s="6" t="s">
        <v>451</v>
      </c>
      <c r="K117" s="53" t="s">
        <v>691</v>
      </c>
      <c r="L117" s="53" t="s">
        <v>2049</v>
      </c>
      <c r="M117" s="76" t="s">
        <v>2426</v>
      </c>
      <c r="N117" s="36" t="s">
        <v>129</v>
      </c>
      <c r="O117" s="36" t="s">
        <v>129</v>
      </c>
      <c r="P117" s="6" t="s">
        <v>130</v>
      </c>
      <c r="Q117" s="6" t="s">
        <v>130</v>
      </c>
      <c r="R117" s="6" t="s">
        <v>1680</v>
      </c>
      <c r="S117" s="6" t="s">
        <v>1680</v>
      </c>
      <c r="T117" s="6" t="s">
        <v>1680</v>
      </c>
      <c r="U117" s="6" t="s">
        <v>766</v>
      </c>
      <c r="V117" s="6" t="s">
        <v>130</v>
      </c>
      <c r="W117" s="6" t="s">
        <v>130</v>
      </c>
    </row>
    <row r="118" spans="2:23" ht="15" customHeight="1">
      <c r="B118" s="56">
        <f t="shared" si="5"/>
        <v>46</v>
      </c>
      <c r="C118" s="56"/>
      <c r="D118" s="6"/>
      <c r="E118" s="43" t="s">
        <v>1828</v>
      </c>
      <c r="F118" s="56">
        <f t="shared" si="4"/>
        <v>346</v>
      </c>
      <c r="G118" s="30"/>
      <c r="H118" s="25">
        <v>3</v>
      </c>
      <c r="I118" s="56"/>
      <c r="J118" s="6" t="s">
        <v>126</v>
      </c>
      <c r="K118" s="53" t="s">
        <v>721</v>
      </c>
      <c r="L118" s="53" t="s">
        <v>2050</v>
      </c>
      <c r="M118" s="76" t="s">
        <v>2427</v>
      </c>
      <c r="N118" s="36" t="s">
        <v>129</v>
      </c>
      <c r="O118" s="36" t="s">
        <v>129</v>
      </c>
      <c r="P118" s="6" t="s">
        <v>130</v>
      </c>
      <c r="Q118" s="6" t="s">
        <v>130</v>
      </c>
      <c r="R118" s="6" t="s">
        <v>1680</v>
      </c>
      <c r="S118" s="6" t="s">
        <v>1680</v>
      </c>
      <c r="T118" s="6" t="s">
        <v>1680</v>
      </c>
      <c r="U118" s="36" t="s">
        <v>129</v>
      </c>
      <c r="V118" s="6" t="s">
        <v>311</v>
      </c>
      <c r="W118" s="36" t="s">
        <v>129</v>
      </c>
    </row>
    <row r="119" spans="2:23" ht="15" customHeight="1">
      <c r="B119" s="56">
        <f t="shared" si="5"/>
        <v>47</v>
      </c>
      <c r="C119" s="56"/>
      <c r="D119" s="6"/>
      <c r="E119" s="43" t="s">
        <v>1829</v>
      </c>
      <c r="F119" s="56">
        <f t="shared" si="4"/>
        <v>349</v>
      </c>
      <c r="G119" s="30"/>
      <c r="H119" s="25">
        <v>3</v>
      </c>
      <c r="I119" s="56"/>
      <c r="J119" s="6" t="s">
        <v>126</v>
      </c>
      <c r="K119" s="53" t="s">
        <v>1703</v>
      </c>
      <c r="L119" s="53" t="s">
        <v>2051</v>
      </c>
      <c r="M119" s="76" t="s">
        <v>2428</v>
      </c>
      <c r="N119" s="36" t="s">
        <v>129</v>
      </c>
      <c r="O119" s="36" t="s">
        <v>129</v>
      </c>
      <c r="P119" s="6" t="s">
        <v>130</v>
      </c>
      <c r="Q119" s="6" t="s">
        <v>130</v>
      </c>
      <c r="R119" s="6" t="s">
        <v>1680</v>
      </c>
      <c r="S119" s="6" t="s">
        <v>1680</v>
      </c>
      <c r="T119" s="6" t="s">
        <v>1680</v>
      </c>
      <c r="U119" s="36" t="s">
        <v>129</v>
      </c>
      <c r="V119" s="36" t="s">
        <v>129</v>
      </c>
      <c r="W119" s="36" t="s">
        <v>129</v>
      </c>
    </row>
    <row r="120" spans="2:23" ht="15" customHeight="1">
      <c r="B120" s="56">
        <f t="shared" si="5"/>
        <v>48</v>
      </c>
      <c r="C120" s="56"/>
      <c r="D120" s="6"/>
      <c r="E120" s="43" t="s">
        <v>1830</v>
      </c>
      <c r="F120" s="56">
        <f t="shared" si="4"/>
        <v>352</v>
      </c>
      <c r="G120" s="30"/>
      <c r="H120" s="25">
        <v>2</v>
      </c>
      <c r="I120" s="56"/>
      <c r="J120" s="6">
        <v>0</v>
      </c>
      <c r="K120" s="53"/>
      <c r="L120" s="53"/>
      <c r="M120" s="76" t="s">
        <v>2429</v>
      </c>
      <c r="N120" s="36" t="s">
        <v>129</v>
      </c>
      <c r="O120" s="36" t="s">
        <v>129</v>
      </c>
      <c r="P120" s="6" t="s">
        <v>129</v>
      </c>
      <c r="Q120" s="6" t="s">
        <v>129</v>
      </c>
      <c r="R120" s="6" t="s">
        <v>129</v>
      </c>
      <c r="S120" s="6" t="s">
        <v>1680</v>
      </c>
      <c r="T120" s="6" t="s">
        <v>1680</v>
      </c>
      <c r="U120" s="36" t="s">
        <v>129</v>
      </c>
      <c r="V120" s="36" t="s">
        <v>129</v>
      </c>
      <c r="W120" s="36" t="s">
        <v>129</v>
      </c>
    </row>
    <row r="121" spans="2:23" ht="15" customHeight="1">
      <c r="B121" s="56">
        <f t="shared" si="5"/>
        <v>49</v>
      </c>
      <c r="C121" s="56"/>
      <c r="D121" s="6"/>
      <c r="E121" s="43" t="s">
        <v>1831</v>
      </c>
      <c r="F121" s="56">
        <f t="shared" si="4"/>
        <v>354</v>
      </c>
      <c r="G121" s="30"/>
      <c r="H121" s="25">
        <v>2</v>
      </c>
      <c r="I121" s="56"/>
      <c r="J121" s="6">
        <v>0</v>
      </c>
      <c r="K121" s="53"/>
      <c r="L121" s="53"/>
      <c r="M121" s="76" t="s">
        <v>2430</v>
      </c>
      <c r="N121" s="36" t="s">
        <v>129</v>
      </c>
      <c r="O121" s="36" t="s">
        <v>129</v>
      </c>
      <c r="P121" s="6" t="s">
        <v>129</v>
      </c>
      <c r="Q121" s="6" t="s">
        <v>129</v>
      </c>
      <c r="R121" s="6" t="s">
        <v>129</v>
      </c>
      <c r="S121" s="6" t="s">
        <v>1680</v>
      </c>
      <c r="T121" s="6" t="s">
        <v>1680</v>
      </c>
      <c r="U121" s="36" t="s">
        <v>129</v>
      </c>
      <c r="V121" s="36" t="s">
        <v>129</v>
      </c>
      <c r="W121" s="36" t="s">
        <v>129</v>
      </c>
    </row>
    <row r="122" spans="2:23" ht="15" customHeight="1">
      <c r="B122" s="56">
        <f t="shared" si="5"/>
        <v>50</v>
      </c>
      <c r="C122" s="56"/>
      <c r="D122" s="6"/>
      <c r="E122" s="43" t="s">
        <v>1832</v>
      </c>
      <c r="F122" s="56">
        <f t="shared" si="4"/>
        <v>356</v>
      </c>
      <c r="G122" s="30"/>
      <c r="H122" s="25">
        <v>2</v>
      </c>
      <c r="I122" s="56"/>
      <c r="J122" s="6">
        <v>0</v>
      </c>
      <c r="K122" s="53"/>
      <c r="L122" s="53"/>
      <c r="M122" s="76" t="s">
        <v>2431</v>
      </c>
      <c r="N122" s="36" t="s">
        <v>129</v>
      </c>
      <c r="O122" s="36" t="s">
        <v>129</v>
      </c>
      <c r="P122" s="6" t="s">
        <v>129</v>
      </c>
      <c r="Q122" s="6" t="s">
        <v>129</v>
      </c>
      <c r="R122" s="6" t="s">
        <v>129</v>
      </c>
      <c r="S122" s="6" t="s">
        <v>1680</v>
      </c>
      <c r="T122" s="6" t="s">
        <v>1680</v>
      </c>
      <c r="U122" s="36" t="s">
        <v>129</v>
      </c>
      <c r="V122" s="36" t="s">
        <v>129</v>
      </c>
      <c r="W122" s="36" t="s">
        <v>129</v>
      </c>
    </row>
    <row r="123" spans="2:23" ht="15" customHeight="1">
      <c r="B123" s="56">
        <f t="shared" si="5"/>
        <v>51</v>
      </c>
      <c r="C123" s="56"/>
      <c r="D123" s="6"/>
      <c r="E123" s="43" t="s">
        <v>1833</v>
      </c>
      <c r="F123" s="56">
        <f t="shared" si="4"/>
        <v>358</v>
      </c>
      <c r="G123" s="30"/>
      <c r="H123" s="25">
        <v>2</v>
      </c>
      <c r="I123" s="56"/>
      <c r="J123" s="6">
        <v>0</v>
      </c>
      <c r="K123" s="53"/>
      <c r="L123" s="53"/>
      <c r="M123" s="76" t="s">
        <v>2432</v>
      </c>
      <c r="N123" s="36" t="s">
        <v>129</v>
      </c>
      <c r="O123" s="36" t="s">
        <v>129</v>
      </c>
      <c r="P123" s="6" t="s">
        <v>129</v>
      </c>
      <c r="Q123" s="6" t="s">
        <v>129</v>
      </c>
      <c r="R123" s="6" t="s">
        <v>129</v>
      </c>
      <c r="S123" s="6" t="s">
        <v>1680</v>
      </c>
      <c r="T123" s="6" t="s">
        <v>1680</v>
      </c>
      <c r="U123" s="36" t="s">
        <v>129</v>
      </c>
      <c r="V123" s="36" t="s">
        <v>129</v>
      </c>
      <c r="W123" s="36" t="s">
        <v>129</v>
      </c>
    </row>
    <row r="124" spans="2:23" ht="15" customHeight="1">
      <c r="B124" s="56">
        <f t="shared" si="5"/>
        <v>52</v>
      </c>
      <c r="C124" s="56"/>
      <c r="D124" s="6"/>
      <c r="E124" s="43" t="s">
        <v>1834</v>
      </c>
      <c r="F124" s="56">
        <f t="shared" si="4"/>
        <v>360</v>
      </c>
      <c r="G124" s="30"/>
      <c r="H124" s="25">
        <v>4</v>
      </c>
      <c r="I124" s="56"/>
      <c r="J124" s="6">
        <v>0</v>
      </c>
      <c r="K124" s="53" t="s">
        <v>0</v>
      </c>
      <c r="L124" s="53" t="s">
        <v>2052</v>
      </c>
      <c r="M124" s="76" t="s">
        <v>2433</v>
      </c>
      <c r="N124" s="36" t="s">
        <v>129</v>
      </c>
      <c r="O124" s="36" t="s">
        <v>129</v>
      </c>
      <c r="P124" s="6" t="s">
        <v>130</v>
      </c>
      <c r="Q124" s="6" t="s">
        <v>130</v>
      </c>
      <c r="R124" s="6" t="s">
        <v>130</v>
      </c>
      <c r="S124" s="6" t="s">
        <v>130</v>
      </c>
      <c r="T124" s="6" t="s">
        <v>1680</v>
      </c>
      <c r="U124" s="36" t="s">
        <v>129</v>
      </c>
      <c r="V124" s="36" t="s">
        <v>129</v>
      </c>
      <c r="W124" s="36" t="s">
        <v>129</v>
      </c>
    </row>
    <row r="125" spans="2:23" ht="15" customHeight="1">
      <c r="B125" s="81">
        <f t="shared" si="5"/>
        <v>53</v>
      </c>
      <c r="C125" s="56"/>
      <c r="D125" s="6"/>
      <c r="E125" s="43" t="s">
        <v>2464</v>
      </c>
      <c r="F125" s="56">
        <f t="shared" si="4"/>
        <v>364</v>
      </c>
      <c r="G125" s="30"/>
      <c r="H125" s="25">
        <v>2</v>
      </c>
      <c r="I125" s="56"/>
      <c r="J125" s="6">
        <v>0</v>
      </c>
      <c r="K125" s="53" t="s">
        <v>1138</v>
      </c>
      <c r="L125" s="53" t="s">
        <v>2053</v>
      </c>
      <c r="M125" s="76" t="s">
        <v>2434</v>
      </c>
      <c r="N125" s="36" t="s">
        <v>129</v>
      </c>
      <c r="O125" s="36" t="s">
        <v>129</v>
      </c>
      <c r="P125" s="6" t="s">
        <v>130</v>
      </c>
      <c r="Q125" s="6" t="s">
        <v>130</v>
      </c>
      <c r="R125" s="6" t="s">
        <v>130</v>
      </c>
      <c r="S125" s="6" t="s">
        <v>130</v>
      </c>
      <c r="T125" s="6" t="s">
        <v>1680</v>
      </c>
      <c r="U125" s="6" t="s">
        <v>766</v>
      </c>
      <c r="V125" s="36" t="s">
        <v>129</v>
      </c>
      <c r="W125" s="36" t="s">
        <v>129</v>
      </c>
    </row>
    <row r="126" spans="2:23" ht="15" customHeight="1">
      <c r="B126" s="56">
        <f t="shared" si="5"/>
        <v>54</v>
      </c>
      <c r="C126" s="56"/>
      <c r="D126" s="6"/>
      <c r="E126" s="43" t="s">
        <v>1835</v>
      </c>
      <c r="F126" s="56">
        <f t="shared" si="4"/>
        <v>366</v>
      </c>
      <c r="G126" s="30"/>
      <c r="H126" s="25">
        <v>8</v>
      </c>
      <c r="I126" s="56"/>
      <c r="J126" s="6">
        <v>0</v>
      </c>
      <c r="K126" s="53" t="s">
        <v>1179</v>
      </c>
      <c r="L126" s="53" t="s">
        <v>2054</v>
      </c>
      <c r="M126" s="76" t="s">
        <v>2435</v>
      </c>
      <c r="N126" s="36" t="s">
        <v>129</v>
      </c>
      <c r="O126" s="36" t="s">
        <v>129</v>
      </c>
      <c r="P126" s="6" t="s">
        <v>130</v>
      </c>
      <c r="Q126" s="6" t="s">
        <v>130</v>
      </c>
      <c r="R126" s="6" t="s">
        <v>130</v>
      </c>
      <c r="S126" s="6" t="s">
        <v>130</v>
      </c>
      <c r="T126" s="6" t="s">
        <v>1680</v>
      </c>
      <c r="U126" s="6" t="s">
        <v>766</v>
      </c>
      <c r="V126" s="36" t="s">
        <v>129</v>
      </c>
      <c r="W126" s="36" t="s">
        <v>129</v>
      </c>
    </row>
    <row r="127" spans="2:23" ht="15" customHeight="1">
      <c r="B127" s="56">
        <f t="shared" si="5"/>
        <v>55</v>
      </c>
      <c r="C127" s="56"/>
      <c r="D127" s="6"/>
      <c r="E127" s="43" t="s">
        <v>1836</v>
      </c>
      <c r="F127" s="56">
        <f t="shared" si="4"/>
        <v>374</v>
      </c>
      <c r="G127" s="30"/>
      <c r="H127" s="25">
        <v>8</v>
      </c>
      <c r="I127" s="56"/>
      <c r="J127" s="6">
        <v>0</v>
      </c>
      <c r="K127" s="53" t="s">
        <v>599</v>
      </c>
      <c r="L127" s="53" t="s">
        <v>2055</v>
      </c>
      <c r="M127" s="76" t="s">
        <v>2436</v>
      </c>
      <c r="N127" s="36" t="s">
        <v>129</v>
      </c>
      <c r="O127" s="36" t="s">
        <v>129</v>
      </c>
      <c r="P127" s="6" t="s">
        <v>130</v>
      </c>
      <c r="Q127" s="6" t="s">
        <v>130</v>
      </c>
      <c r="R127" s="6" t="s">
        <v>130</v>
      </c>
      <c r="S127" s="6" t="s">
        <v>130</v>
      </c>
      <c r="T127" s="6" t="s">
        <v>1680</v>
      </c>
      <c r="U127" s="36" t="s">
        <v>129</v>
      </c>
      <c r="V127" s="36" t="s">
        <v>129</v>
      </c>
      <c r="W127" s="36" t="s">
        <v>129</v>
      </c>
    </row>
    <row r="128" spans="2:23" ht="15" customHeight="1">
      <c r="B128" s="56">
        <f t="shared" si="5"/>
        <v>56</v>
      </c>
      <c r="C128" s="56"/>
      <c r="D128" s="6"/>
      <c r="E128" s="43" t="s">
        <v>1837</v>
      </c>
      <c r="F128" s="56">
        <f t="shared" si="4"/>
        <v>382</v>
      </c>
      <c r="G128" s="30"/>
      <c r="H128" s="25">
        <v>3</v>
      </c>
      <c r="I128" s="56"/>
      <c r="J128" s="6">
        <v>0</v>
      </c>
      <c r="K128" s="53"/>
      <c r="L128" s="53"/>
      <c r="M128" s="76" t="s">
        <v>2437</v>
      </c>
      <c r="N128" s="6" t="s">
        <v>766</v>
      </c>
      <c r="O128" s="6" t="s">
        <v>766</v>
      </c>
      <c r="P128" s="6" t="s">
        <v>1680</v>
      </c>
      <c r="Q128" s="6" t="s">
        <v>1680</v>
      </c>
      <c r="R128" s="6" t="s">
        <v>1680</v>
      </c>
      <c r="S128" s="6" t="s">
        <v>1680</v>
      </c>
      <c r="T128" s="6" t="s">
        <v>1680</v>
      </c>
      <c r="U128" s="6" t="s">
        <v>766</v>
      </c>
      <c r="V128" s="6" t="s">
        <v>766</v>
      </c>
      <c r="W128" s="6" t="s">
        <v>766</v>
      </c>
    </row>
    <row r="129" spans="2:23" ht="15" customHeight="1">
      <c r="B129" s="56">
        <f t="shared" si="5"/>
        <v>57</v>
      </c>
      <c r="C129" s="56"/>
      <c r="D129" s="6"/>
      <c r="E129" s="43" t="s">
        <v>1838</v>
      </c>
      <c r="F129" s="56">
        <f t="shared" si="4"/>
        <v>385</v>
      </c>
      <c r="G129" s="30"/>
      <c r="H129" s="25">
        <v>3</v>
      </c>
      <c r="I129" s="56"/>
      <c r="J129" s="6">
        <v>0</v>
      </c>
      <c r="K129" s="53"/>
      <c r="L129" s="53"/>
      <c r="M129" s="76" t="s">
        <v>2438</v>
      </c>
      <c r="N129" s="6" t="s">
        <v>766</v>
      </c>
      <c r="O129" s="6" t="s">
        <v>766</v>
      </c>
      <c r="P129" s="6" t="s">
        <v>1680</v>
      </c>
      <c r="Q129" s="6" t="s">
        <v>1680</v>
      </c>
      <c r="R129" s="6" t="s">
        <v>1680</v>
      </c>
      <c r="S129" s="6" t="s">
        <v>1680</v>
      </c>
      <c r="T129" s="6" t="s">
        <v>1680</v>
      </c>
      <c r="U129" s="6" t="s">
        <v>766</v>
      </c>
      <c r="V129" s="6" t="s">
        <v>766</v>
      </c>
      <c r="W129" s="6" t="s">
        <v>766</v>
      </c>
    </row>
    <row r="130" spans="2:23" ht="30" customHeight="1">
      <c r="B130" s="56">
        <f t="shared" si="5"/>
        <v>58</v>
      </c>
      <c r="C130" s="56"/>
      <c r="D130" s="6"/>
      <c r="E130" s="43" t="s">
        <v>1786</v>
      </c>
      <c r="F130" s="56">
        <f t="shared" si="4"/>
        <v>388</v>
      </c>
      <c r="G130" s="30"/>
      <c r="H130" s="25">
        <v>3</v>
      </c>
      <c r="I130" s="56"/>
      <c r="J130" s="6">
        <v>0</v>
      </c>
      <c r="K130" s="87" t="s">
        <v>1278</v>
      </c>
      <c r="L130" s="94" t="s">
        <v>2056</v>
      </c>
      <c r="M130" s="74" t="s">
        <v>2439</v>
      </c>
      <c r="N130" s="36" t="s">
        <v>129</v>
      </c>
      <c r="O130" s="36" t="s">
        <v>129</v>
      </c>
      <c r="P130" s="6" t="s">
        <v>129</v>
      </c>
      <c r="Q130" s="6" t="s">
        <v>129</v>
      </c>
      <c r="R130" s="6" t="s">
        <v>129</v>
      </c>
      <c r="S130" s="6" t="s">
        <v>1680</v>
      </c>
      <c r="T130" s="6" t="s">
        <v>1680</v>
      </c>
      <c r="U130" s="36" t="s">
        <v>129</v>
      </c>
      <c r="V130" s="36" t="s">
        <v>129</v>
      </c>
      <c r="W130" s="36" t="s">
        <v>129</v>
      </c>
    </row>
    <row r="131" spans="2:23" ht="30" customHeight="1">
      <c r="B131" s="56">
        <f t="shared" si="5"/>
        <v>59</v>
      </c>
      <c r="C131" s="56"/>
      <c r="D131" s="6"/>
      <c r="E131" s="43" t="s">
        <v>1785</v>
      </c>
      <c r="F131" s="56">
        <f t="shared" si="4"/>
        <v>391</v>
      </c>
      <c r="G131" s="30"/>
      <c r="H131" s="25">
        <v>3</v>
      </c>
      <c r="I131" s="56"/>
      <c r="J131" s="6">
        <v>0</v>
      </c>
      <c r="K131" s="88"/>
      <c r="L131" s="95"/>
      <c r="M131" s="75" t="s">
        <v>2440</v>
      </c>
      <c r="N131" s="36" t="s">
        <v>129</v>
      </c>
      <c r="O131" s="36" t="s">
        <v>129</v>
      </c>
      <c r="P131" s="6" t="s">
        <v>129</v>
      </c>
      <c r="Q131" s="6" t="s">
        <v>129</v>
      </c>
      <c r="R131" s="6" t="s">
        <v>129</v>
      </c>
      <c r="S131" s="6" t="s">
        <v>1680</v>
      </c>
      <c r="T131" s="6" t="s">
        <v>1680</v>
      </c>
      <c r="U131" s="36" t="s">
        <v>129</v>
      </c>
      <c r="V131" s="36" t="s">
        <v>129</v>
      </c>
      <c r="W131" s="36" t="s">
        <v>129</v>
      </c>
    </row>
    <row r="132" spans="2:23" ht="30" customHeight="1">
      <c r="B132" s="56">
        <f t="shared" si="5"/>
        <v>60</v>
      </c>
      <c r="C132" s="56"/>
      <c r="D132" s="6"/>
      <c r="E132" s="56"/>
      <c r="F132" s="56">
        <f t="shared" si="4"/>
        <v>394</v>
      </c>
      <c r="G132" s="30">
        <v>3</v>
      </c>
      <c r="H132" s="25">
        <f>SUM(H133:H134)</f>
        <v>46</v>
      </c>
      <c r="I132" s="56">
        <f>G132*H132</f>
        <v>138</v>
      </c>
      <c r="J132" s="6"/>
      <c r="K132" s="59" t="s">
        <v>932</v>
      </c>
      <c r="L132" s="59"/>
      <c r="M132" s="78" t="s">
        <v>2441</v>
      </c>
      <c r="N132" s="41"/>
      <c r="O132" s="41"/>
      <c r="P132" s="6"/>
      <c r="Q132" s="6"/>
      <c r="R132" s="6"/>
      <c r="S132" s="6"/>
      <c r="T132" s="6"/>
      <c r="U132" s="41"/>
      <c r="V132" s="41"/>
      <c r="W132" s="41"/>
    </row>
    <row r="133" spans="2:23" ht="15" customHeight="1">
      <c r="B133" s="56"/>
      <c r="C133" s="56" t="s">
        <v>39</v>
      </c>
      <c r="D133" s="6"/>
      <c r="E133" s="43" t="s">
        <v>1839</v>
      </c>
      <c r="F133" s="7" t="s">
        <v>608</v>
      </c>
      <c r="G133" s="30"/>
      <c r="H133" s="26">
        <v>10</v>
      </c>
      <c r="I133" s="56"/>
      <c r="J133" s="6">
        <v>0</v>
      </c>
      <c r="K133" s="53" t="s">
        <v>933</v>
      </c>
      <c r="L133" s="53" t="s">
        <v>2021</v>
      </c>
      <c r="M133" s="76" t="s">
        <v>2442</v>
      </c>
      <c r="N133" s="36" t="s">
        <v>129</v>
      </c>
      <c r="O133" s="36" t="s">
        <v>129</v>
      </c>
      <c r="P133" s="6" t="s">
        <v>129</v>
      </c>
      <c r="Q133" s="6" t="s">
        <v>129</v>
      </c>
      <c r="R133" s="6" t="s">
        <v>129</v>
      </c>
      <c r="S133" s="6" t="s">
        <v>1680</v>
      </c>
      <c r="T133" s="6" t="s">
        <v>1680</v>
      </c>
      <c r="U133" s="6" t="s">
        <v>766</v>
      </c>
      <c r="V133" s="6" t="s">
        <v>130</v>
      </c>
      <c r="W133" s="6" t="s">
        <v>130</v>
      </c>
    </row>
    <row r="134" spans="2:23" ht="15" customHeight="1">
      <c r="B134" s="56"/>
      <c r="C134" s="56" t="s">
        <v>40</v>
      </c>
      <c r="D134" s="6"/>
      <c r="E134" s="43" t="s">
        <v>2466</v>
      </c>
      <c r="F134" s="7" t="s">
        <v>548</v>
      </c>
      <c r="G134" s="30"/>
      <c r="H134" s="26">
        <v>36</v>
      </c>
      <c r="I134" s="30"/>
      <c r="J134" s="6" t="s">
        <v>1677</v>
      </c>
      <c r="K134" s="59" t="s">
        <v>1180</v>
      </c>
      <c r="L134" s="59" t="s">
        <v>2057</v>
      </c>
      <c r="M134" s="78" t="s">
        <v>2443</v>
      </c>
      <c r="N134" s="36" t="s">
        <v>129</v>
      </c>
      <c r="O134" s="36" t="s">
        <v>129</v>
      </c>
      <c r="P134" s="6" t="s">
        <v>129</v>
      </c>
      <c r="Q134" s="6" t="s">
        <v>129</v>
      </c>
      <c r="R134" s="6" t="s">
        <v>129</v>
      </c>
      <c r="S134" s="6" t="s">
        <v>1680</v>
      </c>
      <c r="T134" s="6" t="s">
        <v>1680</v>
      </c>
      <c r="U134" s="6" t="s">
        <v>766</v>
      </c>
      <c r="V134" s="6" t="s">
        <v>766</v>
      </c>
      <c r="W134" s="6" t="s">
        <v>766</v>
      </c>
    </row>
    <row r="135" spans="2:23" ht="45" customHeight="1">
      <c r="B135" s="56">
        <f>B132+1</f>
        <v>61</v>
      </c>
      <c r="C135" s="56"/>
      <c r="D135" s="6"/>
      <c r="E135" s="43" t="s">
        <v>1840</v>
      </c>
      <c r="F135" s="56">
        <f>IF(I132="",F132+H132,F132+I132)</f>
        <v>532</v>
      </c>
      <c r="G135" s="30"/>
      <c r="H135" s="25">
        <v>4</v>
      </c>
      <c r="I135" s="56"/>
      <c r="J135" s="6">
        <v>0</v>
      </c>
      <c r="K135" s="59" t="s">
        <v>484</v>
      </c>
      <c r="L135" s="59" t="s">
        <v>2058</v>
      </c>
      <c r="M135" s="78" t="s">
        <v>2444</v>
      </c>
      <c r="N135" s="36" t="s">
        <v>129</v>
      </c>
      <c r="O135" s="36" t="s">
        <v>129</v>
      </c>
      <c r="P135" s="6" t="s">
        <v>129</v>
      </c>
      <c r="Q135" s="6" t="s">
        <v>129</v>
      </c>
      <c r="R135" s="6" t="s">
        <v>129</v>
      </c>
      <c r="S135" s="6" t="s">
        <v>1680</v>
      </c>
      <c r="T135" s="6" t="s">
        <v>1680</v>
      </c>
      <c r="U135" s="6" t="s">
        <v>766</v>
      </c>
      <c r="V135" s="36" t="s">
        <v>129</v>
      </c>
      <c r="W135" s="36" t="s">
        <v>129</v>
      </c>
    </row>
    <row r="136" spans="2:23" ht="15" customHeight="1">
      <c r="B136" s="56">
        <f t="shared" si="5"/>
        <v>62</v>
      </c>
      <c r="C136" s="56"/>
      <c r="D136" s="6"/>
      <c r="E136" s="43" t="s">
        <v>1790</v>
      </c>
      <c r="F136" s="56">
        <f t="shared" si="4"/>
        <v>536</v>
      </c>
      <c r="G136" s="30"/>
      <c r="H136" s="25">
        <v>1</v>
      </c>
      <c r="I136" s="56"/>
      <c r="J136" s="6">
        <v>0</v>
      </c>
      <c r="K136" s="53" t="s">
        <v>1552</v>
      </c>
      <c r="L136" s="53" t="s">
        <v>1995</v>
      </c>
      <c r="M136" s="76" t="s">
        <v>2445</v>
      </c>
      <c r="N136" s="36" t="s">
        <v>129</v>
      </c>
      <c r="O136" s="36" t="s">
        <v>129</v>
      </c>
      <c r="P136" s="6" t="s">
        <v>130</v>
      </c>
      <c r="Q136" s="6" t="s">
        <v>1680</v>
      </c>
      <c r="R136" s="6" t="s">
        <v>1680</v>
      </c>
      <c r="S136" s="6" t="s">
        <v>1680</v>
      </c>
      <c r="T136" s="6" t="s">
        <v>1680</v>
      </c>
      <c r="U136" s="36" t="s">
        <v>129</v>
      </c>
      <c r="V136" s="36" t="s">
        <v>129</v>
      </c>
      <c r="W136" s="36" t="s">
        <v>129</v>
      </c>
    </row>
    <row r="137" spans="2:23" ht="15" customHeight="1">
      <c r="B137" s="56">
        <f t="shared" si="5"/>
        <v>63</v>
      </c>
      <c r="C137" s="56"/>
      <c r="D137" s="6"/>
      <c r="E137" s="43" t="s">
        <v>1841</v>
      </c>
      <c r="F137" s="56">
        <f t="shared" si="4"/>
        <v>537</v>
      </c>
      <c r="G137" s="30"/>
      <c r="H137" s="25">
        <v>1</v>
      </c>
      <c r="I137" s="56"/>
      <c r="J137" s="6">
        <v>0</v>
      </c>
      <c r="K137" s="53" t="s">
        <v>934</v>
      </c>
      <c r="L137" s="53" t="s">
        <v>2059</v>
      </c>
      <c r="M137" s="76" t="s">
        <v>2446</v>
      </c>
      <c r="N137" s="36" t="s">
        <v>129</v>
      </c>
      <c r="O137" s="36" t="s">
        <v>129</v>
      </c>
      <c r="P137" s="36" t="s">
        <v>129</v>
      </c>
      <c r="Q137" s="36" t="s">
        <v>129</v>
      </c>
      <c r="R137" s="36" t="s">
        <v>129</v>
      </c>
      <c r="S137" s="36" t="s">
        <v>129</v>
      </c>
      <c r="T137" s="6" t="s">
        <v>1680</v>
      </c>
      <c r="U137" s="36" t="s">
        <v>129</v>
      </c>
      <c r="V137" s="36" t="s">
        <v>129</v>
      </c>
      <c r="W137" s="36" t="s">
        <v>129</v>
      </c>
    </row>
    <row r="138" spans="2:23" ht="15" customHeight="1">
      <c r="B138" s="56">
        <f t="shared" si="5"/>
        <v>64</v>
      </c>
      <c r="C138" s="56"/>
      <c r="D138" s="6"/>
      <c r="E138" s="43" t="s">
        <v>1842</v>
      </c>
      <c r="F138" s="56">
        <f t="shared" si="4"/>
        <v>538</v>
      </c>
      <c r="G138" s="30"/>
      <c r="H138" s="25">
        <v>5</v>
      </c>
      <c r="I138" s="56"/>
      <c r="J138" s="6">
        <v>0</v>
      </c>
      <c r="K138" s="53" t="s">
        <v>237</v>
      </c>
      <c r="L138" s="53" t="s">
        <v>2060</v>
      </c>
      <c r="M138" s="76" t="s">
        <v>2447</v>
      </c>
      <c r="N138" s="36" t="s">
        <v>129</v>
      </c>
      <c r="O138" s="36" t="s">
        <v>129</v>
      </c>
      <c r="P138" s="36" t="s">
        <v>129</v>
      </c>
      <c r="Q138" s="36" t="s">
        <v>129</v>
      </c>
      <c r="R138" s="36" t="s">
        <v>129</v>
      </c>
      <c r="S138" s="36" t="s">
        <v>129</v>
      </c>
      <c r="T138" s="6" t="s">
        <v>1680</v>
      </c>
      <c r="U138" s="36" t="s">
        <v>129</v>
      </c>
      <c r="V138" s="36" t="s">
        <v>129</v>
      </c>
      <c r="W138" s="36" t="s">
        <v>129</v>
      </c>
    </row>
    <row r="139" spans="2:23" ht="46.5" customHeight="1">
      <c r="B139" s="56">
        <f t="shared" si="5"/>
        <v>65</v>
      </c>
      <c r="C139" s="56"/>
      <c r="D139" s="6"/>
      <c r="E139" s="43" t="s">
        <v>1843</v>
      </c>
      <c r="F139" s="56">
        <f t="shared" si="4"/>
        <v>543</v>
      </c>
      <c r="G139" s="56"/>
      <c r="H139" s="25">
        <v>4</v>
      </c>
      <c r="I139" s="56"/>
      <c r="J139" s="6">
        <v>0</v>
      </c>
      <c r="K139" s="59" t="s">
        <v>1494</v>
      </c>
      <c r="L139" s="59" t="s">
        <v>2061</v>
      </c>
      <c r="M139" s="78" t="s">
        <v>2448</v>
      </c>
      <c r="N139" s="36" t="s">
        <v>129</v>
      </c>
      <c r="O139" s="36" t="s">
        <v>129</v>
      </c>
      <c r="P139" s="36" t="s">
        <v>129</v>
      </c>
      <c r="Q139" s="36" t="s">
        <v>129</v>
      </c>
      <c r="R139" s="36" t="s">
        <v>129</v>
      </c>
      <c r="S139" s="36" t="s">
        <v>129</v>
      </c>
      <c r="T139" s="6" t="s">
        <v>1680</v>
      </c>
      <c r="U139" s="36" t="s">
        <v>129</v>
      </c>
      <c r="V139" s="36" t="s">
        <v>129</v>
      </c>
      <c r="W139" s="36" t="s">
        <v>129</v>
      </c>
    </row>
    <row r="140" spans="2:23" ht="45" customHeight="1">
      <c r="B140" s="56">
        <f t="shared" si="5"/>
        <v>66</v>
      </c>
      <c r="C140" s="56"/>
      <c r="D140" s="6"/>
      <c r="E140" s="43" t="s">
        <v>1844</v>
      </c>
      <c r="F140" s="56">
        <f t="shared" si="4"/>
        <v>547</v>
      </c>
      <c r="G140" s="56"/>
      <c r="H140" s="25">
        <v>4</v>
      </c>
      <c r="I140" s="56"/>
      <c r="J140" s="6">
        <v>0</v>
      </c>
      <c r="K140" s="59" t="s">
        <v>1495</v>
      </c>
      <c r="L140" s="59" t="s">
        <v>2062</v>
      </c>
      <c r="M140" s="78" t="s">
        <v>2449</v>
      </c>
      <c r="N140" s="36" t="s">
        <v>129</v>
      </c>
      <c r="O140" s="36" t="s">
        <v>129</v>
      </c>
      <c r="P140" s="36" t="s">
        <v>129</v>
      </c>
      <c r="Q140" s="36" t="s">
        <v>129</v>
      </c>
      <c r="R140" s="36" t="s">
        <v>129</v>
      </c>
      <c r="S140" s="36" t="s">
        <v>129</v>
      </c>
      <c r="T140" s="6" t="s">
        <v>1680</v>
      </c>
      <c r="U140" s="36" t="s">
        <v>129</v>
      </c>
      <c r="V140" s="36" t="s">
        <v>129</v>
      </c>
      <c r="W140" s="36" t="s">
        <v>129</v>
      </c>
    </row>
    <row r="141" spans="2:23" ht="15" customHeight="1">
      <c r="B141" s="56">
        <f t="shared" si="5"/>
        <v>67</v>
      </c>
      <c r="C141" s="56"/>
      <c r="D141" s="6"/>
      <c r="E141" s="43" t="s">
        <v>1845</v>
      </c>
      <c r="F141" s="56">
        <f t="shared" si="4"/>
        <v>551</v>
      </c>
      <c r="G141" s="30"/>
      <c r="H141" s="25">
        <v>2</v>
      </c>
      <c r="I141" s="56"/>
      <c r="J141" s="6">
        <v>0</v>
      </c>
      <c r="K141" s="53" t="s">
        <v>238</v>
      </c>
      <c r="L141" s="53" t="s">
        <v>2063</v>
      </c>
      <c r="M141" s="76" t="s">
        <v>2450</v>
      </c>
      <c r="N141" s="36" t="s">
        <v>129</v>
      </c>
      <c r="O141" s="36" t="s">
        <v>129</v>
      </c>
      <c r="P141" s="36" t="s">
        <v>129</v>
      </c>
      <c r="Q141" s="36" t="s">
        <v>129</v>
      </c>
      <c r="R141" s="36" t="s">
        <v>129</v>
      </c>
      <c r="S141" s="36" t="s">
        <v>129</v>
      </c>
      <c r="T141" s="6" t="s">
        <v>1680</v>
      </c>
      <c r="U141" s="36" t="s">
        <v>129</v>
      </c>
      <c r="V141" s="36" t="s">
        <v>129</v>
      </c>
      <c r="W141" s="36" t="s">
        <v>129</v>
      </c>
    </row>
    <row r="142" spans="2:23" ht="15" customHeight="1">
      <c r="B142" s="56">
        <f t="shared" si="5"/>
        <v>68</v>
      </c>
      <c r="C142" s="56"/>
      <c r="D142" s="6"/>
      <c r="E142" s="43" t="s">
        <v>1846</v>
      </c>
      <c r="F142" s="56">
        <f t="shared" si="4"/>
        <v>553</v>
      </c>
      <c r="G142" s="30"/>
      <c r="H142" s="25">
        <v>1</v>
      </c>
      <c r="I142" s="56"/>
      <c r="J142" s="6">
        <v>0</v>
      </c>
      <c r="K142" s="53" t="s">
        <v>724</v>
      </c>
      <c r="L142" s="53" t="s">
        <v>2064</v>
      </c>
      <c r="M142" s="76" t="s">
        <v>2451</v>
      </c>
      <c r="N142" s="36" t="s">
        <v>129</v>
      </c>
      <c r="O142" s="36" t="s">
        <v>129</v>
      </c>
      <c r="P142" s="36" t="s">
        <v>129</v>
      </c>
      <c r="Q142" s="36" t="s">
        <v>129</v>
      </c>
      <c r="R142" s="36" t="s">
        <v>129</v>
      </c>
      <c r="S142" s="36" t="s">
        <v>129</v>
      </c>
      <c r="T142" s="6" t="s">
        <v>1680</v>
      </c>
      <c r="U142" s="36" t="s">
        <v>129</v>
      </c>
      <c r="V142" s="36" t="s">
        <v>129</v>
      </c>
      <c r="W142" s="36" t="s">
        <v>129</v>
      </c>
    </row>
    <row r="143" spans="2:23" ht="15" customHeight="1">
      <c r="B143" s="56">
        <f t="shared" si="5"/>
        <v>69</v>
      </c>
      <c r="C143" s="56"/>
      <c r="D143" s="6"/>
      <c r="E143" s="56"/>
      <c r="F143" s="56">
        <f t="shared" si="4"/>
        <v>554</v>
      </c>
      <c r="G143" s="56"/>
      <c r="H143" s="25">
        <v>2</v>
      </c>
      <c r="I143" s="56"/>
      <c r="J143" s="6"/>
      <c r="K143" s="53" t="s">
        <v>1698</v>
      </c>
      <c r="L143" s="53"/>
      <c r="M143" s="76"/>
      <c r="N143" s="6" t="s">
        <v>766</v>
      </c>
      <c r="O143" s="6" t="s">
        <v>766</v>
      </c>
      <c r="P143" s="6" t="s">
        <v>766</v>
      </c>
      <c r="Q143" s="6" t="s">
        <v>766</v>
      </c>
      <c r="R143" s="6" t="s">
        <v>766</v>
      </c>
      <c r="S143" s="6" t="s">
        <v>766</v>
      </c>
      <c r="T143" s="6" t="s">
        <v>1680</v>
      </c>
      <c r="U143" s="6" t="s">
        <v>766</v>
      </c>
      <c r="V143" s="6" t="s">
        <v>766</v>
      </c>
      <c r="W143" s="6" t="s">
        <v>766</v>
      </c>
    </row>
    <row r="147" spans="2:13" ht="15" customHeight="1">
      <c r="B147" s="61" t="s">
        <v>2205</v>
      </c>
      <c r="C147" s="62"/>
      <c r="D147" s="62"/>
      <c r="E147" s="57"/>
      <c r="F147" s="57"/>
      <c r="G147" s="57"/>
      <c r="H147" s="63"/>
      <c r="I147" s="57"/>
      <c r="J147" s="57"/>
      <c r="K147" s="64" t="s">
        <v>1719</v>
      </c>
      <c r="L147" s="70" t="s">
        <v>2044</v>
      </c>
      <c r="M147" s="79"/>
    </row>
    <row r="148" spans="2:13" s="5" customFormat="1" ht="15" customHeight="1">
      <c r="B148" s="6" t="s">
        <v>2194</v>
      </c>
      <c r="C148" s="6"/>
      <c r="D148" s="6" t="s">
        <v>2195</v>
      </c>
      <c r="E148" s="6"/>
      <c r="F148" s="6" t="s">
        <v>2196</v>
      </c>
      <c r="G148" s="6" t="s">
        <v>2197</v>
      </c>
      <c r="H148" s="65" t="s">
        <v>2198</v>
      </c>
      <c r="I148" s="6" t="s">
        <v>2199</v>
      </c>
      <c r="J148" s="6" t="s">
        <v>2200</v>
      </c>
      <c r="K148" s="6" t="s">
        <v>1291</v>
      </c>
      <c r="L148" s="6"/>
      <c r="M148" s="9"/>
    </row>
    <row r="149" spans="2:13" ht="15" customHeight="1">
      <c r="B149" s="56">
        <v>1</v>
      </c>
      <c r="C149" s="56"/>
      <c r="D149" s="6"/>
      <c r="E149" s="43" t="s">
        <v>1730</v>
      </c>
      <c r="F149" s="56">
        <v>1</v>
      </c>
      <c r="G149" s="56"/>
      <c r="H149" s="25">
        <v>2</v>
      </c>
      <c r="I149" s="56"/>
      <c r="J149" s="6"/>
      <c r="K149" s="56" t="s">
        <v>1173</v>
      </c>
      <c r="L149" s="56" t="s">
        <v>2065</v>
      </c>
      <c r="M149" s="8"/>
    </row>
    <row r="150" spans="2:13" ht="56.25" customHeight="1">
      <c r="B150" s="56">
        <f>B149+1</f>
        <v>2</v>
      </c>
      <c r="C150" s="56"/>
      <c r="D150" s="6"/>
      <c r="E150" s="43" t="s">
        <v>1731</v>
      </c>
      <c r="F150" s="56">
        <f t="shared" ref="F150:F166" si="6">IF(I149="",F149+H149,F149+I149)</f>
        <v>3</v>
      </c>
      <c r="G150" s="56"/>
      <c r="H150" s="25">
        <v>1</v>
      </c>
      <c r="I150" s="56"/>
      <c r="J150" s="6">
        <v>0</v>
      </c>
      <c r="K150" s="58" t="s">
        <v>439</v>
      </c>
      <c r="L150" s="58" t="s">
        <v>2070</v>
      </c>
      <c r="M150" s="73"/>
    </row>
    <row r="151" spans="2:13" ht="15" customHeight="1">
      <c r="B151" s="56">
        <f t="shared" ref="B151:B166" si="7">B150+1</f>
        <v>3</v>
      </c>
      <c r="C151" s="56"/>
      <c r="D151" s="6"/>
      <c r="E151" s="43" t="s">
        <v>1732</v>
      </c>
      <c r="F151" s="56">
        <f t="shared" si="6"/>
        <v>4</v>
      </c>
      <c r="G151" s="56"/>
      <c r="H151" s="25">
        <v>8</v>
      </c>
      <c r="I151" s="56"/>
      <c r="J151" s="6">
        <v>0</v>
      </c>
      <c r="K151" s="56" t="s">
        <v>1620</v>
      </c>
      <c r="L151" s="56" t="s">
        <v>1962</v>
      </c>
      <c r="M151" s="8"/>
    </row>
    <row r="152" spans="2:13" ht="15" customHeight="1">
      <c r="B152" s="56">
        <f t="shared" si="7"/>
        <v>4</v>
      </c>
      <c r="C152" s="56"/>
      <c r="D152" s="6" t="s">
        <v>766</v>
      </c>
      <c r="E152" s="43" t="s">
        <v>1794</v>
      </c>
      <c r="F152" s="56">
        <f t="shared" si="6"/>
        <v>12</v>
      </c>
      <c r="G152" s="56"/>
      <c r="H152" s="25">
        <v>10</v>
      </c>
      <c r="I152" s="56"/>
      <c r="J152" s="6">
        <v>0</v>
      </c>
      <c r="K152" s="56" t="s">
        <v>933</v>
      </c>
      <c r="L152" s="56" t="s">
        <v>2021</v>
      </c>
      <c r="M152" s="8"/>
    </row>
    <row r="153" spans="2:13" ht="15" customHeight="1">
      <c r="B153" s="56">
        <f t="shared" si="7"/>
        <v>5</v>
      </c>
      <c r="C153" s="56"/>
      <c r="D153" s="6"/>
      <c r="E153" s="43" t="s">
        <v>1848</v>
      </c>
      <c r="F153" s="56">
        <f t="shared" si="6"/>
        <v>22</v>
      </c>
      <c r="G153" s="56"/>
      <c r="H153" s="25">
        <v>1</v>
      </c>
      <c r="I153" s="56"/>
      <c r="J153" s="6">
        <v>0</v>
      </c>
      <c r="K153" s="56" t="s">
        <v>303</v>
      </c>
      <c r="L153" s="56" t="s">
        <v>2071</v>
      </c>
      <c r="M153" s="8"/>
    </row>
    <row r="154" spans="2:13" ht="15" customHeight="1">
      <c r="B154" s="56">
        <f t="shared" si="7"/>
        <v>6</v>
      </c>
      <c r="C154" s="56"/>
      <c r="D154" s="6"/>
      <c r="E154" s="43" t="s">
        <v>1849</v>
      </c>
      <c r="F154" s="56">
        <f t="shared" si="6"/>
        <v>23</v>
      </c>
      <c r="G154" s="56"/>
      <c r="H154" s="25">
        <v>8</v>
      </c>
      <c r="I154" s="56"/>
      <c r="J154" s="6">
        <v>0</v>
      </c>
      <c r="K154" s="56" t="s">
        <v>221</v>
      </c>
      <c r="L154" s="56" t="s">
        <v>2072</v>
      </c>
      <c r="M154" s="8"/>
    </row>
    <row r="155" spans="2:13" ht="15" customHeight="1">
      <c r="B155" s="56">
        <f t="shared" si="7"/>
        <v>7</v>
      </c>
      <c r="C155" s="56"/>
      <c r="D155" s="6"/>
      <c r="E155" s="43" t="s">
        <v>1850</v>
      </c>
      <c r="F155" s="56">
        <f t="shared" si="6"/>
        <v>31</v>
      </c>
      <c r="G155" s="56"/>
      <c r="H155" s="25">
        <v>8</v>
      </c>
      <c r="I155" s="56"/>
      <c r="J155" s="6">
        <v>0</v>
      </c>
      <c r="K155" s="56" t="s">
        <v>221</v>
      </c>
      <c r="L155" s="56" t="s">
        <v>2072</v>
      </c>
      <c r="M155" s="8"/>
    </row>
    <row r="156" spans="2:13" ht="15" customHeight="1">
      <c r="B156" s="56">
        <f t="shared" si="7"/>
        <v>8</v>
      </c>
      <c r="C156" s="56"/>
      <c r="D156" s="6"/>
      <c r="E156" s="43" t="s">
        <v>1851</v>
      </c>
      <c r="F156" s="56">
        <f t="shared" si="6"/>
        <v>39</v>
      </c>
      <c r="G156" s="56"/>
      <c r="H156" s="25">
        <v>8</v>
      </c>
      <c r="I156" s="56"/>
      <c r="J156" s="6">
        <v>0</v>
      </c>
      <c r="K156" s="56" t="s">
        <v>661</v>
      </c>
      <c r="L156" s="56" t="s">
        <v>2072</v>
      </c>
      <c r="M156" s="8"/>
    </row>
    <row r="157" spans="2:13" ht="15" customHeight="1">
      <c r="B157" s="56">
        <f t="shared" si="7"/>
        <v>9</v>
      </c>
      <c r="C157" s="56"/>
      <c r="D157" s="6"/>
      <c r="E157" s="43" t="s">
        <v>1795</v>
      </c>
      <c r="F157" s="56">
        <f t="shared" si="6"/>
        <v>47</v>
      </c>
      <c r="G157" s="56"/>
      <c r="H157" s="25">
        <v>36</v>
      </c>
      <c r="I157" s="56"/>
      <c r="J157" s="6" t="s">
        <v>938</v>
      </c>
      <c r="K157" s="56" t="s">
        <v>1668</v>
      </c>
      <c r="L157" s="56" t="s">
        <v>2073</v>
      </c>
      <c r="M157" s="8"/>
    </row>
    <row r="158" spans="2:13" ht="15" customHeight="1">
      <c r="B158" s="56">
        <f t="shared" si="7"/>
        <v>10</v>
      </c>
      <c r="C158" s="56"/>
      <c r="D158" s="6"/>
      <c r="E158" s="43" t="s">
        <v>1852</v>
      </c>
      <c r="F158" s="56">
        <f t="shared" si="6"/>
        <v>83</v>
      </c>
      <c r="G158" s="56"/>
      <c r="H158" s="25">
        <v>36</v>
      </c>
      <c r="I158" s="56"/>
      <c r="J158" s="6" t="s">
        <v>159</v>
      </c>
      <c r="K158" s="56" t="s">
        <v>597</v>
      </c>
      <c r="L158" s="56" t="s">
        <v>2074</v>
      </c>
      <c r="M158" s="8"/>
    </row>
    <row r="159" spans="2:13" ht="15" customHeight="1">
      <c r="B159" s="56">
        <f t="shared" si="7"/>
        <v>11</v>
      </c>
      <c r="C159" s="56"/>
      <c r="D159" s="6"/>
      <c r="E159" s="43" t="s">
        <v>1853</v>
      </c>
      <c r="F159" s="56">
        <f t="shared" si="6"/>
        <v>119</v>
      </c>
      <c r="G159" s="56"/>
      <c r="H159" s="25">
        <v>60</v>
      </c>
      <c r="I159" s="56"/>
      <c r="J159" s="6" t="s">
        <v>549</v>
      </c>
      <c r="K159" s="56" t="s">
        <v>586</v>
      </c>
      <c r="L159" s="56" t="s">
        <v>2075</v>
      </c>
      <c r="M159" s="8"/>
    </row>
    <row r="160" spans="2:13" ht="30" customHeight="1">
      <c r="B160" s="56">
        <f t="shared" si="7"/>
        <v>12</v>
      </c>
      <c r="C160" s="56"/>
      <c r="D160" s="6"/>
      <c r="E160" s="43" t="s">
        <v>1854</v>
      </c>
      <c r="F160" s="56">
        <f t="shared" si="6"/>
        <v>179</v>
      </c>
      <c r="G160" s="56"/>
      <c r="H160" s="25">
        <v>1</v>
      </c>
      <c r="I160" s="56"/>
      <c r="J160" s="6" t="s">
        <v>451</v>
      </c>
      <c r="K160" s="58" t="s">
        <v>524</v>
      </c>
      <c r="L160" s="58" t="s">
        <v>2076</v>
      </c>
      <c r="M160" s="73"/>
    </row>
    <row r="161" spans="2:13" ht="15" customHeight="1">
      <c r="B161" s="56">
        <f t="shared" si="7"/>
        <v>13</v>
      </c>
      <c r="C161" s="56"/>
      <c r="D161" s="6"/>
      <c r="E161" s="43" t="s">
        <v>1855</v>
      </c>
      <c r="F161" s="56">
        <f t="shared" si="6"/>
        <v>180</v>
      </c>
      <c r="G161" s="56"/>
      <c r="H161" s="25">
        <v>19</v>
      </c>
      <c r="I161" s="56"/>
      <c r="J161" s="6" t="s">
        <v>857</v>
      </c>
      <c r="K161" s="56" t="s">
        <v>602</v>
      </c>
      <c r="L161" s="56" t="s">
        <v>2066</v>
      </c>
      <c r="M161" s="8"/>
    </row>
    <row r="162" spans="2:13" ht="15" customHeight="1">
      <c r="B162" s="56">
        <f>B161+1</f>
        <v>14</v>
      </c>
      <c r="C162" s="56"/>
      <c r="D162" s="6"/>
      <c r="E162" s="43" t="s">
        <v>1796</v>
      </c>
      <c r="F162" s="56">
        <f>IF(I161="",F161+H161,F161+I161)</f>
        <v>199</v>
      </c>
      <c r="G162" s="56"/>
      <c r="H162" s="25">
        <v>2</v>
      </c>
      <c r="I162" s="56"/>
      <c r="J162" s="6">
        <v>0</v>
      </c>
      <c r="K162" s="56" t="s">
        <v>1585</v>
      </c>
      <c r="L162" s="56" t="s">
        <v>2023</v>
      </c>
      <c r="M162" s="8"/>
    </row>
    <row r="163" spans="2:13" ht="15" customHeight="1">
      <c r="B163" s="56">
        <f t="shared" si="7"/>
        <v>15</v>
      </c>
      <c r="C163" s="56"/>
      <c r="D163" s="6"/>
      <c r="E163" s="43" t="s">
        <v>1797</v>
      </c>
      <c r="F163" s="56">
        <f>IF(I162="",F162+H162,F162+I162)</f>
        <v>201</v>
      </c>
      <c r="G163" s="56"/>
      <c r="H163" s="25">
        <v>1</v>
      </c>
      <c r="I163" s="56"/>
      <c r="J163" s="6">
        <v>0</v>
      </c>
      <c r="K163" s="56" t="s">
        <v>1586</v>
      </c>
      <c r="L163" s="56" t="s">
        <v>2067</v>
      </c>
      <c r="M163" s="8"/>
    </row>
    <row r="164" spans="2:13" ht="15" customHeight="1">
      <c r="B164" s="56">
        <f t="shared" si="7"/>
        <v>16</v>
      </c>
      <c r="C164" s="56"/>
      <c r="D164" s="6"/>
      <c r="E164" s="43" t="s">
        <v>1798</v>
      </c>
      <c r="F164" s="56">
        <f>IF(I163="",F163+H163,F163+I163)</f>
        <v>202</v>
      </c>
      <c r="G164" s="56"/>
      <c r="H164" s="25">
        <v>1</v>
      </c>
      <c r="I164" s="56"/>
      <c r="J164" s="6">
        <v>0</v>
      </c>
      <c r="K164" s="56" t="s">
        <v>1587</v>
      </c>
      <c r="L164" s="56" t="s">
        <v>2068</v>
      </c>
      <c r="M164" s="8"/>
    </row>
    <row r="165" spans="2:13" ht="15" customHeight="1">
      <c r="B165" s="56">
        <f t="shared" si="7"/>
        <v>17</v>
      </c>
      <c r="C165" s="56"/>
      <c r="D165" s="6"/>
      <c r="E165" s="43" t="s">
        <v>1799</v>
      </c>
      <c r="F165" s="56">
        <f t="shared" si="6"/>
        <v>203</v>
      </c>
      <c r="G165" s="56"/>
      <c r="H165" s="25">
        <v>2</v>
      </c>
      <c r="I165" s="56"/>
      <c r="J165" s="6">
        <v>0</v>
      </c>
      <c r="K165" s="56" t="s">
        <v>1674</v>
      </c>
      <c r="L165" s="56" t="s">
        <v>2026</v>
      </c>
      <c r="M165" s="8"/>
    </row>
    <row r="166" spans="2:13" ht="15" customHeight="1">
      <c r="B166" s="56">
        <f t="shared" si="7"/>
        <v>18</v>
      </c>
      <c r="C166" s="56"/>
      <c r="D166" s="6"/>
      <c r="E166" s="56"/>
      <c r="F166" s="56">
        <f t="shared" si="6"/>
        <v>205</v>
      </c>
      <c r="G166" s="56">
        <v>14</v>
      </c>
      <c r="H166" s="25">
        <f>SUM(H167:H168)</f>
        <v>44</v>
      </c>
      <c r="I166" s="56">
        <f>G166*H166</f>
        <v>616</v>
      </c>
      <c r="J166" s="6"/>
      <c r="K166" s="56" t="s">
        <v>1289</v>
      </c>
      <c r="L166" s="56" t="s">
        <v>2069</v>
      </c>
      <c r="M166" s="8"/>
    </row>
    <row r="167" spans="2:13" ht="15" customHeight="1">
      <c r="B167" s="56"/>
      <c r="C167" s="56" t="s">
        <v>39</v>
      </c>
      <c r="D167" s="6"/>
      <c r="E167" s="43" t="s">
        <v>1856</v>
      </c>
      <c r="F167" s="7" t="s">
        <v>1675</v>
      </c>
      <c r="G167" s="56"/>
      <c r="H167" s="26">
        <v>8</v>
      </c>
      <c r="I167" s="56"/>
      <c r="J167" s="6">
        <v>0</v>
      </c>
      <c r="K167" s="56" t="s">
        <v>616</v>
      </c>
      <c r="L167" s="56" t="s">
        <v>2077</v>
      </c>
      <c r="M167" s="8"/>
    </row>
    <row r="168" spans="2:13" ht="52.5" customHeight="1">
      <c r="B168" s="56"/>
      <c r="C168" s="56" t="s">
        <v>40</v>
      </c>
      <c r="D168" s="6"/>
      <c r="E168" s="43" t="s">
        <v>1857</v>
      </c>
      <c r="F168" s="7" t="s">
        <v>82</v>
      </c>
      <c r="G168" s="56"/>
      <c r="H168" s="26">
        <v>36</v>
      </c>
      <c r="I168" s="56"/>
      <c r="J168" s="6" t="s">
        <v>1677</v>
      </c>
      <c r="K168" s="58" t="s">
        <v>605</v>
      </c>
      <c r="L168" s="58" t="s">
        <v>2078</v>
      </c>
      <c r="M168" s="73"/>
    </row>
    <row r="169" spans="2:13" ht="15" customHeight="1">
      <c r="B169" s="56">
        <f>B166+1</f>
        <v>19</v>
      </c>
      <c r="C169" s="56"/>
      <c r="D169" s="6"/>
      <c r="E169" s="43" t="s">
        <v>1801</v>
      </c>
      <c r="F169" s="56">
        <f>IF(I166="",F166+H166,F166+I166)</f>
        <v>821</v>
      </c>
      <c r="G169" s="56"/>
      <c r="H169" s="25">
        <v>1</v>
      </c>
      <c r="I169" s="56"/>
      <c r="J169" s="6">
        <v>0</v>
      </c>
      <c r="K169" s="56" t="s">
        <v>1676</v>
      </c>
      <c r="L169" s="56" t="s">
        <v>2079</v>
      </c>
      <c r="M169" s="8"/>
    </row>
    <row r="170" spans="2:13" ht="15" customHeight="1">
      <c r="B170" s="56">
        <f>B169+1</f>
        <v>20</v>
      </c>
      <c r="C170" s="56"/>
      <c r="D170" s="6"/>
      <c r="E170" s="43" t="s">
        <v>1802</v>
      </c>
      <c r="F170" s="56">
        <f t="shared" ref="F170:F183" si="8">IF(I169="",F169+H169,F169+I169)</f>
        <v>822</v>
      </c>
      <c r="G170" s="56"/>
      <c r="H170" s="25">
        <v>5</v>
      </c>
      <c r="I170" s="56"/>
      <c r="J170" s="6">
        <v>0</v>
      </c>
      <c r="K170" s="56" t="s">
        <v>550</v>
      </c>
      <c r="L170" s="56" t="s">
        <v>2080</v>
      </c>
      <c r="M170" s="8"/>
    </row>
    <row r="171" spans="2:13" ht="15" customHeight="1">
      <c r="B171" s="56">
        <f>B170+1</f>
        <v>21</v>
      </c>
      <c r="C171" s="56"/>
      <c r="D171" s="6"/>
      <c r="E171" s="43" t="s">
        <v>1803</v>
      </c>
      <c r="F171" s="56">
        <f t="shared" si="8"/>
        <v>827</v>
      </c>
      <c r="G171" s="56"/>
      <c r="H171" s="25">
        <v>8</v>
      </c>
      <c r="I171" s="56"/>
      <c r="J171" s="6" t="s">
        <v>936</v>
      </c>
      <c r="K171" s="56" t="s">
        <v>624</v>
      </c>
      <c r="L171" s="56" t="s">
        <v>2030</v>
      </c>
      <c r="M171" s="8"/>
    </row>
    <row r="172" spans="2:13" ht="15" customHeight="1">
      <c r="B172" s="56">
        <f>B171+1</f>
        <v>22</v>
      </c>
      <c r="C172" s="56"/>
      <c r="D172" s="6"/>
      <c r="E172" s="43" t="s">
        <v>1858</v>
      </c>
      <c r="F172" s="56">
        <f t="shared" si="8"/>
        <v>835</v>
      </c>
      <c r="G172" s="56"/>
      <c r="H172" s="25">
        <v>20</v>
      </c>
      <c r="I172" s="56"/>
      <c r="J172" s="6" t="s">
        <v>936</v>
      </c>
      <c r="K172" s="56" t="s">
        <v>1670</v>
      </c>
      <c r="L172" s="56" t="s">
        <v>1973</v>
      </c>
      <c r="M172" s="8"/>
    </row>
    <row r="173" spans="2:13" ht="15" customHeight="1">
      <c r="B173" s="56">
        <f>B172+1</f>
        <v>23</v>
      </c>
      <c r="C173" s="56"/>
      <c r="D173" s="6"/>
      <c r="E173" s="43" t="s">
        <v>1859</v>
      </c>
      <c r="F173" s="56">
        <f t="shared" si="8"/>
        <v>855</v>
      </c>
      <c r="G173" s="56"/>
      <c r="H173" s="25">
        <v>6</v>
      </c>
      <c r="I173" s="56"/>
      <c r="J173" s="6">
        <v>0</v>
      </c>
      <c r="K173" s="56" t="s">
        <v>617</v>
      </c>
      <c r="L173" s="56" t="s">
        <v>2081</v>
      </c>
      <c r="M173" s="8"/>
    </row>
    <row r="174" spans="2:13" ht="45" customHeight="1">
      <c r="B174" s="56">
        <f t="shared" ref="B174:B179" si="9">B173+1</f>
        <v>24</v>
      </c>
      <c r="C174" s="56"/>
      <c r="D174" s="6"/>
      <c r="E174" s="43" t="s">
        <v>1860</v>
      </c>
      <c r="F174" s="56">
        <f t="shared" si="8"/>
        <v>861</v>
      </c>
      <c r="G174" s="56"/>
      <c r="H174" s="25">
        <v>70</v>
      </c>
      <c r="I174" s="56"/>
      <c r="J174" s="6" t="s">
        <v>1677</v>
      </c>
      <c r="K174" s="58" t="s">
        <v>1705</v>
      </c>
      <c r="L174" s="58" t="s">
        <v>2082</v>
      </c>
      <c r="M174" s="73"/>
    </row>
    <row r="175" spans="2:13" ht="15" customHeight="1">
      <c r="B175" s="56">
        <f>B174+1</f>
        <v>25</v>
      </c>
      <c r="C175" s="56"/>
      <c r="D175" s="6"/>
      <c r="E175" s="43" t="s">
        <v>1861</v>
      </c>
      <c r="F175" s="56">
        <f t="shared" si="8"/>
        <v>931</v>
      </c>
      <c r="G175" s="56"/>
      <c r="H175" s="25">
        <v>20</v>
      </c>
      <c r="I175" s="56"/>
      <c r="J175" s="6" t="s">
        <v>1677</v>
      </c>
      <c r="K175" s="56" t="s">
        <v>1178</v>
      </c>
      <c r="L175" s="56" t="s">
        <v>2083</v>
      </c>
      <c r="M175" s="8"/>
    </row>
    <row r="176" spans="2:13" ht="15" customHeight="1">
      <c r="B176" s="56">
        <f>B175+1</f>
        <v>26</v>
      </c>
      <c r="C176" s="56"/>
      <c r="D176" s="6"/>
      <c r="E176" s="43" t="s">
        <v>1804</v>
      </c>
      <c r="F176" s="56">
        <f t="shared" si="8"/>
        <v>951</v>
      </c>
      <c r="G176" s="56"/>
      <c r="H176" s="25">
        <v>6</v>
      </c>
      <c r="I176" s="56"/>
      <c r="J176" s="6">
        <v>0</v>
      </c>
      <c r="K176" s="56" t="s">
        <v>551</v>
      </c>
      <c r="L176" s="56" t="s">
        <v>2084</v>
      </c>
      <c r="M176" s="8"/>
    </row>
    <row r="177" spans="2:13" ht="45" customHeight="1">
      <c r="B177" s="56">
        <f t="shared" si="9"/>
        <v>27</v>
      </c>
      <c r="C177" s="56"/>
      <c r="D177" s="6"/>
      <c r="E177" s="43" t="s">
        <v>1805</v>
      </c>
      <c r="F177" s="56">
        <f t="shared" si="8"/>
        <v>957</v>
      </c>
      <c r="G177" s="56"/>
      <c r="H177" s="25">
        <v>64</v>
      </c>
      <c r="I177" s="56"/>
      <c r="J177" s="6" t="s">
        <v>1677</v>
      </c>
      <c r="K177" s="58" t="s">
        <v>1706</v>
      </c>
      <c r="L177" s="58" t="s">
        <v>2085</v>
      </c>
      <c r="M177" s="73"/>
    </row>
    <row r="178" spans="2:13" ht="15" customHeight="1">
      <c r="B178" s="56">
        <f t="shared" si="9"/>
        <v>28</v>
      </c>
      <c r="C178" s="56"/>
      <c r="D178" s="6"/>
      <c r="E178" s="43" t="s">
        <v>1862</v>
      </c>
      <c r="F178" s="56">
        <f t="shared" si="8"/>
        <v>1021</v>
      </c>
      <c r="G178" s="56"/>
      <c r="H178" s="25">
        <v>9</v>
      </c>
      <c r="I178" s="56"/>
      <c r="J178" s="6">
        <v>0</v>
      </c>
      <c r="K178" s="56" t="s">
        <v>222</v>
      </c>
      <c r="L178" s="56" t="s">
        <v>2086</v>
      </c>
      <c r="M178" s="8"/>
    </row>
    <row r="179" spans="2:13" ht="15" customHeight="1">
      <c r="B179" s="56">
        <f t="shared" si="9"/>
        <v>29</v>
      </c>
      <c r="C179" s="56"/>
      <c r="D179" s="6"/>
      <c r="E179" s="43" t="s">
        <v>1863</v>
      </c>
      <c r="F179" s="56">
        <f t="shared" si="8"/>
        <v>1030</v>
      </c>
      <c r="G179" s="56"/>
      <c r="H179" s="25">
        <v>9</v>
      </c>
      <c r="I179" s="56"/>
      <c r="J179" s="6">
        <v>0</v>
      </c>
      <c r="K179" s="56" t="s">
        <v>223</v>
      </c>
      <c r="L179" s="56" t="s">
        <v>2087</v>
      </c>
      <c r="M179" s="8"/>
    </row>
    <row r="180" spans="2:13" ht="15" customHeight="1">
      <c r="B180" s="56">
        <f>B179+1</f>
        <v>30</v>
      </c>
      <c r="C180" s="56"/>
      <c r="D180" s="6"/>
      <c r="E180" s="43" t="s">
        <v>1864</v>
      </c>
      <c r="F180" s="56">
        <f t="shared" si="8"/>
        <v>1039</v>
      </c>
      <c r="G180" s="56"/>
      <c r="H180" s="25">
        <v>9</v>
      </c>
      <c r="I180" s="56"/>
      <c r="J180" s="6">
        <v>0</v>
      </c>
      <c r="K180" s="58" t="s">
        <v>5</v>
      </c>
      <c r="L180" s="58" t="s">
        <v>2088</v>
      </c>
      <c r="M180" s="73"/>
    </row>
    <row r="181" spans="2:13" ht="15" customHeight="1">
      <c r="B181" s="56">
        <f>B180+1</f>
        <v>31</v>
      </c>
      <c r="C181" s="56"/>
      <c r="D181" s="6"/>
      <c r="E181" s="43" t="s">
        <v>1865</v>
      </c>
      <c r="F181" s="56">
        <f t="shared" si="8"/>
        <v>1048</v>
      </c>
      <c r="G181" s="56"/>
      <c r="H181" s="25">
        <v>9</v>
      </c>
      <c r="I181" s="56"/>
      <c r="J181" s="6">
        <v>0</v>
      </c>
      <c r="K181" s="56" t="s">
        <v>6</v>
      </c>
      <c r="L181" s="56" t="s">
        <v>2089</v>
      </c>
      <c r="M181" s="8"/>
    </row>
    <row r="182" spans="2:13" ht="30" customHeight="1">
      <c r="B182" s="56">
        <f>B181+1</f>
        <v>32</v>
      </c>
      <c r="C182" s="56"/>
      <c r="D182" s="6"/>
      <c r="E182" s="43" t="s">
        <v>1866</v>
      </c>
      <c r="F182" s="56">
        <f t="shared" si="8"/>
        <v>1057</v>
      </c>
      <c r="G182" s="56"/>
      <c r="H182" s="25">
        <v>9</v>
      </c>
      <c r="I182" s="56"/>
      <c r="J182" s="6">
        <v>0</v>
      </c>
      <c r="K182" s="58" t="s">
        <v>156</v>
      </c>
      <c r="L182" s="58" t="s">
        <v>2090</v>
      </c>
      <c r="M182" s="73"/>
    </row>
    <row r="183" spans="2:13" ht="15" customHeight="1">
      <c r="B183" s="56">
        <f>B182+1</f>
        <v>33</v>
      </c>
      <c r="C183" s="56"/>
      <c r="D183" s="6"/>
      <c r="E183" s="43" t="s">
        <v>1867</v>
      </c>
      <c r="F183" s="56">
        <f t="shared" si="8"/>
        <v>1066</v>
      </c>
      <c r="G183" s="56"/>
      <c r="H183" s="25">
        <v>9</v>
      </c>
      <c r="I183" s="56"/>
      <c r="J183" s="6">
        <v>0</v>
      </c>
      <c r="K183" s="56" t="s">
        <v>444</v>
      </c>
      <c r="L183" s="56" t="s">
        <v>2091</v>
      </c>
      <c r="M183" s="8"/>
    </row>
    <row r="184" spans="2:13" ht="15" customHeight="1">
      <c r="B184" s="56"/>
      <c r="C184" s="56"/>
      <c r="D184" s="6"/>
      <c r="F184" s="56"/>
      <c r="G184" s="56"/>
      <c r="H184" s="25"/>
      <c r="I184" s="56"/>
      <c r="J184" s="6"/>
      <c r="K184" s="56"/>
      <c r="L184" s="56"/>
      <c r="M184" s="8"/>
    </row>
    <row r="185" spans="2:13" ht="15" customHeight="1">
      <c r="B185" s="56">
        <f>B183+1</f>
        <v>34</v>
      </c>
      <c r="C185" s="56"/>
      <c r="D185" s="6"/>
      <c r="E185" s="43" t="s">
        <v>1868</v>
      </c>
      <c r="F185" s="56">
        <f>IF(I183="",F183+H183,F183+I183)</f>
        <v>1075</v>
      </c>
      <c r="G185" s="56">
        <v>6</v>
      </c>
      <c r="H185" s="25">
        <v>3</v>
      </c>
      <c r="I185" s="56">
        <f>G185*H185</f>
        <v>18</v>
      </c>
      <c r="J185" s="6">
        <v>0</v>
      </c>
      <c r="K185" s="56" t="s">
        <v>1003</v>
      </c>
      <c r="L185" s="56" t="s">
        <v>2092</v>
      </c>
      <c r="M185" s="8"/>
    </row>
    <row r="186" spans="2:13" ht="15" customHeight="1">
      <c r="B186" s="56">
        <f>B185+1</f>
        <v>35</v>
      </c>
      <c r="C186" s="56"/>
      <c r="D186" s="6"/>
      <c r="E186" s="43" t="s">
        <v>1869</v>
      </c>
      <c r="F186" s="56">
        <f>IF(I185="",F185+H185,F185+I185)</f>
        <v>1093</v>
      </c>
      <c r="G186" s="56">
        <v>6</v>
      </c>
      <c r="H186" s="25">
        <v>3</v>
      </c>
      <c r="I186" s="56">
        <f>G186*H186</f>
        <v>18</v>
      </c>
      <c r="J186" s="6">
        <v>0</v>
      </c>
      <c r="K186" s="56" t="s">
        <v>1679</v>
      </c>
      <c r="L186" s="56" t="s">
        <v>2093</v>
      </c>
      <c r="M186" s="8"/>
    </row>
    <row r="187" spans="2:13" ht="15" customHeight="1">
      <c r="B187" s="56"/>
      <c r="C187" s="56"/>
      <c r="D187" s="6"/>
      <c r="E187" s="56"/>
      <c r="F187" s="56"/>
      <c r="G187" s="56"/>
      <c r="H187" s="25"/>
      <c r="I187" s="56"/>
      <c r="J187" s="6"/>
      <c r="K187" s="56"/>
      <c r="L187" s="56"/>
      <c r="M187" s="8"/>
    </row>
    <row r="188" spans="2:13" ht="15" customHeight="1">
      <c r="B188" s="56">
        <f>B186+1</f>
        <v>36</v>
      </c>
      <c r="C188" s="56"/>
      <c r="D188" s="6"/>
      <c r="E188" s="43" t="s">
        <v>1870</v>
      </c>
      <c r="F188" s="56">
        <f>IF(I186="",F186+H186,F186+I186)</f>
        <v>1111</v>
      </c>
      <c r="G188" s="56">
        <v>6</v>
      </c>
      <c r="H188" s="25">
        <v>3</v>
      </c>
      <c r="I188" s="56">
        <f t="shared" ref="I188:I194" si="10">G188*H188</f>
        <v>18</v>
      </c>
      <c r="J188" s="6">
        <v>0</v>
      </c>
      <c r="K188" s="56" t="s">
        <v>1678</v>
      </c>
      <c r="L188" s="56" t="s">
        <v>2094</v>
      </c>
      <c r="M188" s="8"/>
    </row>
    <row r="189" spans="2:13" ht="15" customHeight="1">
      <c r="B189" s="56">
        <f t="shared" ref="B189:B194" si="11">B188+1</f>
        <v>37</v>
      </c>
      <c r="C189" s="56"/>
      <c r="D189" s="6"/>
      <c r="E189" s="43" t="s">
        <v>1871</v>
      </c>
      <c r="F189" s="56">
        <f t="shared" ref="F189:F218" si="12">IF(I188="",F188+H188,F188+I188)</f>
        <v>1129</v>
      </c>
      <c r="G189" s="56">
        <v>6</v>
      </c>
      <c r="H189" s="25">
        <v>3</v>
      </c>
      <c r="I189" s="56">
        <f t="shared" si="10"/>
        <v>18</v>
      </c>
      <c r="J189" s="6">
        <v>0</v>
      </c>
      <c r="K189" s="56" t="s">
        <v>1004</v>
      </c>
      <c r="L189" s="56" t="s">
        <v>2095</v>
      </c>
      <c r="M189" s="8"/>
    </row>
    <row r="190" spans="2:13" ht="15" customHeight="1">
      <c r="B190" s="56">
        <f t="shared" si="11"/>
        <v>38</v>
      </c>
      <c r="C190" s="56"/>
      <c r="D190" s="6"/>
      <c r="E190" s="43" t="s">
        <v>1872</v>
      </c>
      <c r="F190" s="56">
        <f t="shared" si="12"/>
        <v>1147</v>
      </c>
      <c r="G190" s="56">
        <v>6</v>
      </c>
      <c r="H190" s="25">
        <v>3</v>
      </c>
      <c r="I190" s="56">
        <f t="shared" si="10"/>
        <v>18</v>
      </c>
      <c r="J190" s="6">
        <v>0</v>
      </c>
      <c r="K190" s="56" t="s">
        <v>450</v>
      </c>
      <c r="L190" s="56" t="s">
        <v>2096</v>
      </c>
      <c r="M190" s="8"/>
    </row>
    <row r="191" spans="2:13" ht="15" customHeight="1">
      <c r="B191" s="56">
        <f t="shared" si="11"/>
        <v>39</v>
      </c>
      <c r="C191" s="56"/>
      <c r="D191" s="6"/>
      <c r="E191" s="43" t="s">
        <v>1873</v>
      </c>
      <c r="F191" s="56">
        <f t="shared" si="12"/>
        <v>1165</v>
      </c>
      <c r="G191" s="56">
        <v>6</v>
      </c>
      <c r="H191" s="25">
        <v>3</v>
      </c>
      <c r="I191" s="56">
        <f t="shared" si="10"/>
        <v>18</v>
      </c>
      <c r="J191" s="6">
        <v>0</v>
      </c>
      <c r="K191" s="56" t="s">
        <v>1177</v>
      </c>
      <c r="L191" s="56" t="s">
        <v>2097</v>
      </c>
      <c r="M191" s="8"/>
    </row>
    <row r="192" spans="2:13" ht="15" customHeight="1">
      <c r="B192" s="56">
        <f t="shared" si="11"/>
        <v>40</v>
      </c>
      <c r="C192" s="56"/>
      <c r="D192" s="6"/>
      <c r="E192" s="43" t="s">
        <v>1874</v>
      </c>
      <c r="F192" s="56">
        <f t="shared" si="12"/>
        <v>1183</v>
      </c>
      <c r="G192" s="56">
        <v>6</v>
      </c>
      <c r="H192" s="25">
        <v>3</v>
      </c>
      <c r="I192" s="56">
        <f t="shared" si="10"/>
        <v>18</v>
      </c>
      <c r="J192" s="6">
        <v>0</v>
      </c>
      <c r="K192" s="56" t="s">
        <v>988</v>
      </c>
      <c r="L192" s="56" t="s">
        <v>2098</v>
      </c>
      <c r="M192" s="8"/>
    </row>
    <row r="193" spans="2:13" ht="15" customHeight="1">
      <c r="B193" s="56">
        <f t="shared" si="11"/>
        <v>41</v>
      </c>
      <c r="C193" s="56"/>
      <c r="D193" s="6"/>
      <c r="E193" s="43" t="s">
        <v>1875</v>
      </c>
      <c r="F193" s="56">
        <f t="shared" si="12"/>
        <v>1201</v>
      </c>
      <c r="G193" s="56">
        <v>6</v>
      </c>
      <c r="H193" s="25">
        <v>3</v>
      </c>
      <c r="I193" s="56">
        <f t="shared" si="10"/>
        <v>18</v>
      </c>
      <c r="J193" s="6">
        <v>0</v>
      </c>
      <c r="K193" s="56" t="s">
        <v>989</v>
      </c>
      <c r="L193" s="56" t="s">
        <v>2099</v>
      </c>
      <c r="M193" s="8"/>
    </row>
    <row r="194" spans="2:13" ht="15" customHeight="1">
      <c r="B194" s="56">
        <f t="shared" si="11"/>
        <v>42</v>
      </c>
      <c r="C194" s="56"/>
      <c r="D194" s="6"/>
      <c r="E194" s="43" t="s">
        <v>1876</v>
      </c>
      <c r="F194" s="56">
        <f t="shared" si="12"/>
        <v>1219</v>
      </c>
      <c r="G194" s="56">
        <v>6</v>
      </c>
      <c r="H194" s="25">
        <v>3</v>
      </c>
      <c r="I194" s="56">
        <f t="shared" si="10"/>
        <v>18</v>
      </c>
      <c r="J194" s="6">
        <v>0</v>
      </c>
      <c r="K194" s="56" t="s">
        <v>1596</v>
      </c>
      <c r="L194" s="56" t="s">
        <v>2100</v>
      </c>
      <c r="M194" s="8"/>
    </row>
    <row r="195" spans="2:13" ht="15" customHeight="1">
      <c r="B195" s="56"/>
      <c r="C195" s="56"/>
      <c r="D195" s="6"/>
      <c r="E195" s="56"/>
      <c r="F195" s="56"/>
      <c r="G195" s="56"/>
      <c r="H195" s="25"/>
      <c r="I195" s="56"/>
      <c r="J195" s="6"/>
      <c r="K195" s="56"/>
      <c r="L195" s="56"/>
      <c r="M195" s="8"/>
    </row>
    <row r="196" spans="2:13" ht="15" customHeight="1">
      <c r="B196" s="56">
        <f>B194+1</f>
        <v>43</v>
      </c>
      <c r="C196" s="56"/>
      <c r="D196" s="6"/>
      <c r="E196" s="43" t="s">
        <v>1877</v>
      </c>
      <c r="F196" s="56">
        <f>IF(I194="",F194+H194,F194+I194)</f>
        <v>1237</v>
      </c>
      <c r="G196" s="56">
        <v>6</v>
      </c>
      <c r="H196" s="25">
        <v>3</v>
      </c>
      <c r="I196" s="56">
        <f>G196*H196</f>
        <v>18</v>
      </c>
      <c r="J196" s="6">
        <v>0</v>
      </c>
      <c r="K196" s="56" t="s">
        <v>523</v>
      </c>
      <c r="L196" s="56" t="s">
        <v>2101</v>
      </c>
      <c r="M196" s="8"/>
    </row>
    <row r="197" spans="2:13" ht="15" customHeight="1">
      <c r="B197" s="56">
        <f t="shared" ref="B197:B207" si="13">B196+1</f>
        <v>44</v>
      </c>
      <c r="C197" s="56"/>
      <c r="D197" s="6"/>
      <c r="E197" s="43" t="s">
        <v>1878</v>
      </c>
      <c r="F197" s="56">
        <f t="shared" si="12"/>
        <v>1255</v>
      </c>
      <c r="G197" s="56">
        <v>6</v>
      </c>
      <c r="H197" s="25">
        <v>3</v>
      </c>
      <c r="I197" s="56">
        <f>G197*H197</f>
        <v>18</v>
      </c>
      <c r="J197" s="6">
        <v>0</v>
      </c>
      <c r="K197" s="56" t="s">
        <v>155</v>
      </c>
      <c r="L197" s="56" t="s">
        <v>2102</v>
      </c>
      <c r="M197" s="8"/>
    </row>
    <row r="198" spans="2:13" ht="15" customHeight="1">
      <c r="B198" s="56">
        <f t="shared" si="13"/>
        <v>45</v>
      </c>
      <c r="C198" s="56"/>
      <c r="D198" s="6"/>
      <c r="E198" s="43" t="s">
        <v>1879</v>
      </c>
      <c r="F198" s="56">
        <f t="shared" si="12"/>
        <v>1273</v>
      </c>
      <c r="G198" s="56">
        <v>6</v>
      </c>
      <c r="H198" s="25">
        <v>3</v>
      </c>
      <c r="I198" s="56">
        <f t="shared" ref="I198:I207" si="14">G198*H198</f>
        <v>18</v>
      </c>
      <c r="J198" s="6">
        <v>0</v>
      </c>
      <c r="K198" s="56" t="s">
        <v>812</v>
      </c>
      <c r="L198" s="56" t="s">
        <v>2103</v>
      </c>
      <c r="M198" s="8"/>
    </row>
    <row r="199" spans="2:13" ht="15" customHeight="1">
      <c r="B199" s="56">
        <f t="shared" si="13"/>
        <v>46</v>
      </c>
      <c r="C199" s="56"/>
      <c r="D199" s="6"/>
      <c r="E199" s="43" t="s">
        <v>1880</v>
      </c>
      <c r="F199" s="56">
        <f t="shared" si="12"/>
        <v>1291</v>
      </c>
      <c r="G199" s="56">
        <v>6</v>
      </c>
      <c r="H199" s="25">
        <v>3</v>
      </c>
      <c r="I199" s="56">
        <f t="shared" si="14"/>
        <v>18</v>
      </c>
      <c r="J199" s="6">
        <v>0</v>
      </c>
      <c r="K199" s="56" t="s">
        <v>1639</v>
      </c>
      <c r="L199" s="56" t="s">
        <v>2104</v>
      </c>
      <c r="M199" s="8"/>
    </row>
    <row r="200" spans="2:13" ht="15" customHeight="1">
      <c r="B200" s="56">
        <f t="shared" si="13"/>
        <v>47</v>
      </c>
      <c r="C200" s="56"/>
      <c r="D200" s="6"/>
      <c r="E200" s="43" t="s">
        <v>1881</v>
      </c>
      <c r="F200" s="56">
        <f t="shared" si="12"/>
        <v>1309</v>
      </c>
      <c r="G200" s="56">
        <v>6</v>
      </c>
      <c r="H200" s="25">
        <v>3</v>
      </c>
      <c r="I200" s="56">
        <f t="shared" si="14"/>
        <v>18</v>
      </c>
      <c r="J200" s="6">
        <v>0</v>
      </c>
      <c r="K200" s="56" t="s">
        <v>288</v>
      </c>
      <c r="L200" s="56" t="s">
        <v>2105</v>
      </c>
      <c r="M200" s="8"/>
    </row>
    <row r="201" spans="2:13" ht="15" customHeight="1">
      <c r="B201" s="56">
        <f t="shared" si="13"/>
        <v>48</v>
      </c>
      <c r="C201" s="56"/>
      <c r="D201" s="6"/>
      <c r="E201" s="43" t="s">
        <v>1882</v>
      </c>
      <c r="F201" s="56">
        <f t="shared" si="12"/>
        <v>1327</v>
      </c>
      <c r="G201" s="56">
        <v>6</v>
      </c>
      <c r="H201" s="25">
        <v>3</v>
      </c>
      <c r="I201" s="56">
        <f t="shared" si="14"/>
        <v>18</v>
      </c>
      <c r="J201" s="6">
        <v>0</v>
      </c>
      <c r="K201" s="56" t="s">
        <v>289</v>
      </c>
      <c r="L201" s="56" t="s">
        <v>2106</v>
      </c>
      <c r="M201" s="8"/>
    </row>
    <row r="202" spans="2:13" ht="15" customHeight="1">
      <c r="B202" s="56">
        <f t="shared" si="13"/>
        <v>49</v>
      </c>
      <c r="C202" s="56"/>
      <c r="D202" s="6"/>
      <c r="E202" s="43" t="s">
        <v>1883</v>
      </c>
      <c r="F202" s="56">
        <f t="shared" si="12"/>
        <v>1345</v>
      </c>
      <c r="G202" s="56">
        <v>6</v>
      </c>
      <c r="H202" s="25">
        <v>3</v>
      </c>
      <c r="I202" s="56">
        <f t="shared" si="14"/>
        <v>18</v>
      </c>
      <c r="J202" s="6">
        <v>0</v>
      </c>
      <c r="K202" s="56" t="s">
        <v>290</v>
      </c>
      <c r="L202" s="56" t="s">
        <v>2107</v>
      </c>
      <c r="M202" s="8"/>
    </row>
    <row r="203" spans="2:13" ht="15" customHeight="1">
      <c r="B203" s="56">
        <f t="shared" si="13"/>
        <v>50</v>
      </c>
      <c r="C203" s="56"/>
      <c r="D203" s="6"/>
      <c r="E203" s="43" t="s">
        <v>1884</v>
      </c>
      <c r="F203" s="56">
        <f t="shared" si="12"/>
        <v>1363</v>
      </c>
      <c r="G203" s="56">
        <v>6</v>
      </c>
      <c r="H203" s="25">
        <v>3</v>
      </c>
      <c r="I203" s="56">
        <f t="shared" si="14"/>
        <v>18</v>
      </c>
      <c r="J203" s="6">
        <v>0</v>
      </c>
      <c r="K203" s="56" t="s">
        <v>291</v>
      </c>
      <c r="L203" s="56" t="s">
        <v>2108</v>
      </c>
      <c r="M203" s="8"/>
    </row>
    <row r="204" spans="2:13" ht="15" customHeight="1">
      <c r="B204" s="56">
        <f t="shared" si="13"/>
        <v>51</v>
      </c>
      <c r="C204" s="56"/>
      <c r="D204" s="6"/>
      <c r="E204" s="43" t="s">
        <v>1885</v>
      </c>
      <c r="F204" s="56">
        <f t="shared" si="12"/>
        <v>1381</v>
      </c>
      <c r="G204" s="56">
        <v>6</v>
      </c>
      <c r="H204" s="25">
        <v>3</v>
      </c>
      <c r="I204" s="56">
        <f t="shared" si="14"/>
        <v>18</v>
      </c>
      <c r="J204" s="6">
        <v>0</v>
      </c>
      <c r="K204" s="56" t="s">
        <v>292</v>
      </c>
      <c r="L204" s="56" t="s">
        <v>2109</v>
      </c>
      <c r="M204" s="8"/>
    </row>
    <row r="205" spans="2:13" ht="15" customHeight="1">
      <c r="B205" s="56">
        <f t="shared" si="13"/>
        <v>52</v>
      </c>
      <c r="C205" s="56"/>
      <c r="D205" s="6"/>
      <c r="E205" s="43" t="s">
        <v>1886</v>
      </c>
      <c r="F205" s="56">
        <f t="shared" si="12"/>
        <v>1399</v>
      </c>
      <c r="G205" s="56">
        <v>6</v>
      </c>
      <c r="H205" s="25">
        <v>3</v>
      </c>
      <c r="I205" s="56">
        <f t="shared" si="14"/>
        <v>18</v>
      </c>
      <c r="J205" s="6">
        <v>0</v>
      </c>
      <c r="K205" s="56" t="s">
        <v>1588</v>
      </c>
      <c r="L205" s="56" t="s">
        <v>2110</v>
      </c>
      <c r="M205" s="8"/>
    </row>
    <row r="206" spans="2:13" ht="15" customHeight="1">
      <c r="B206" s="56">
        <f t="shared" si="13"/>
        <v>53</v>
      </c>
      <c r="C206" s="56"/>
      <c r="D206" s="6"/>
      <c r="E206" s="43" t="s">
        <v>1887</v>
      </c>
      <c r="F206" s="56">
        <f t="shared" si="12"/>
        <v>1417</v>
      </c>
      <c r="G206" s="56">
        <v>6</v>
      </c>
      <c r="H206" s="25">
        <v>3</v>
      </c>
      <c r="I206" s="56">
        <f t="shared" si="14"/>
        <v>18</v>
      </c>
      <c r="J206" s="6">
        <v>0</v>
      </c>
      <c r="K206" s="56" t="s">
        <v>1589</v>
      </c>
      <c r="L206" s="56" t="s">
        <v>2111</v>
      </c>
      <c r="M206" s="8"/>
    </row>
    <row r="207" spans="2:13" ht="15" customHeight="1">
      <c r="B207" s="56">
        <f t="shared" si="13"/>
        <v>54</v>
      </c>
      <c r="C207" s="56"/>
      <c r="D207" s="6"/>
      <c r="E207" s="43" t="s">
        <v>1888</v>
      </c>
      <c r="F207" s="56">
        <f t="shared" si="12"/>
        <v>1435</v>
      </c>
      <c r="G207" s="56">
        <v>6</v>
      </c>
      <c r="H207" s="25">
        <v>3</v>
      </c>
      <c r="I207" s="56">
        <f t="shared" si="14"/>
        <v>18</v>
      </c>
      <c r="J207" s="6">
        <v>0</v>
      </c>
      <c r="K207" s="56" t="s">
        <v>1590</v>
      </c>
      <c r="L207" s="56" t="s">
        <v>2112</v>
      </c>
      <c r="M207" s="8"/>
    </row>
    <row r="208" spans="2:13" ht="15" customHeight="1">
      <c r="B208" s="56"/>
      <c r="C208" s="56"/>
      <c r="D208" s="6"/>
      <c r="E208" s="56"/>
      <c r="F208" s="56"/>
      <c r="G208" s="56"/>
      <c r="H208" s="25"/>
      <c r="I208" s="56"/>
      <c r="J208" s="6"/>
      <c r="K208" s="56"/>
      <c r="L208" s="56"/>
      <c r="M208" s="8"/>
    </row>
    <row r="209" spans="2:13" ht="15" customHeight="1">
      <c r="B209" s="56">
        <f>B207+1</f>
        <v>55</v>
      </c>
      <c r="C209" s="56"/>
      <c r="D209" s="6"/>
      <c r="E209" s="43" t="s">
        <v>1889</v>
      </c>
      <c r="F209" s="56">
        <f>IF(I207="",F207+H207,F207+I207)</f>
        <v>1453</v>
      </c>
      <c r="G209" s="56">
        <v>6</v>
      </c>
      <c r="H209" s="25">
        <v>3</v>
      </c>
      <c r="I209" s="56">
        <f t="shared" ref="I209:I214" si="15">G209*H209</f>
        <v>18</v>
      </c>
      <c r="J209" s="6">
        <v>0</v>
      </c>
      <c r="K209" s="56" t="s">
        <v>1591</v>
      </c>
      <c r="L209" s="56" t="s">
        <v>2113</v>
      </c>
      <c r="M209" s="8"/>
    </row>
    <row r="210" spans="2:13" ht="15" customHeight="1">
      <c r="B210" s="56">
        <f>B209+1</f>
        <v>56</v>
      </c>
      <c r="C210" s="56"/>
      <c r="D210" s="6"/>
      <c r="E210" s="43" t="s">
        <v>1890</v>
      </c>
      <c r="F210" s="56">
        <f t="shared" si="12"/>
        <v>1471</v>
      </c>
      <c r="G210" s="56">
        <v>6</v>
      </c>
      <c r="H210" s="25">
        <v>3</v>
      </c>
      <c r="I210" s="56">
        <f t="shared" si="15"/>
        <v>18</v>
      </c>
      <c r="J210" s="6">
        <v>0</v>
      </c>
      <c r="K210" s="56" t="s">
        <v>1061</v>
      </c>
      <c r="L210" s="56" t="s">
        <v>2114</v>
      </c>
      <c r="M210" s="8"/>
    </row>
    <row r="211" spans="2:13" ht="15" customHeight="1">
      <c r="B211" s="56">
        <f>B210+1</f>
        <v>57</v>
      </c>
      <c r="C211" s="56"/>
      <c r="D211" s="6"/>
      <c r="E211" s="43" t="s">
        <v>1891</v>
      </c>
      <c r="F211" s="56">
        <f t="shared" si="12"/>
        <v>1489</v>
      </c>
      <c r="G211" s="56">
        <v>6</v>
      </c>
      <c r="H211" s="25">
        <v>3</v>
      </c>
      <c r="I211" s="56">
        <f t="shared" si="15"/>
        <v>18</v>
      </c>
      <c r="J211" s="6">
        <v>0</v>
      </c>
      <c r="K211" s="56" t="s">
        <v>1592</v>
      </c>
      <c r="L211" s="56" t="s">
        <v>2115</v>
      </c>
      <c r="M211" s="8"/>
    </row>
    <row r="212" spans="2:13" ht="15" customHeight="1">
      <c r="B212" s="56">
        <f>B211+1</f>
        <v>58</v>
      </c>
      <c r="C212" s="56"/>
      <c r="D212" s="6"/>
      <c r="E212" s="43" t="s">
        <v>1892</v>
      </c>
      <c r="F212" s="56">
        <f t="shared" si="12"/>
        <v>1507</v>
      </c>
      <c r="G212" s="56">
        <v>6</v>
      </c>
      <c r="H212" s="25">
        <v>3</v>
      </c>
      <c r="I212" s="56">
        <f t="shared" si="15"/>
        <v>18</v>
      </c>
      <c r="J212" s="6">
        <v>0</v>
      </c>
      <c r="K212" s="56" t="s">
        <v>1593</v>
      </c>
      <c r="L212" s="56" t="s">
        <v>2116</v>
      </c>
      <c r="M212" s="8"/>
    </row>
    <row r="213" spans="2:13" ht="15" customHeight="1">
      <c r="B213" s="56">
        <f>B212+1</f>
        <v>59</v>
      </c>
      <c r="C213" s="56"/>
      <c r="D213" s="6"/>
      <c r="E213" s="43" t="s">
        <v>1893</v>
      </c>
      <c r="F213" s="56">
        <f t="shared" si="12"/>
        <v>1525</v>
      </c>
      <c r="G213" s="56">
        <v>6</v>
      </c>
      <c r="H213" s="25">
        <v>3</v>
      </c>
      <c r="I213" s="56">
        <f t="shared" si="15"/>
        <v>18</v>
      </c>
      <c r="J213" s="6">
        <v>0</v>
      </c>
      <c r="K213" s="56" t="s">
        <v>1062</v>
      </c>
      <c r="L213" s="56" t="s">
        <v>2117</v>
      </c>
      <c r="M213" s="8"/>
    </row>
    <row r="214" spans="2:13" ht="15" customHeight="1">
      <c r="B214" s="56">
        <f>B213+1</f>
        <v>60</v>
      </c>
      <c r="C214" s="56"/>
      <c r="D214" s="6"/>
      <c r="E214" s="43" t="s">
        <v>1894</v>
      </c>
      <c r="F214" s="56">
        <f t="shared" si="12"/>
        <v>1543</v>
      </c>
      <c r="G214" s="56">
        <v>6</v>
      </c>
      <c r="H214" s="25">
        <v>3</v>
      </c>
      <c r="I214" s="56">
        <f t="shared" si="15"/>
        <v>18</v>
      </c>
      <c r="J214" s="6">
        <v>0</v>
      </c>
      <c r="K214" s="56" t="s">
        <v>1288</v>
      </c>
      <c r="L214" s="56" t="s">
        <v>2118</v>
      </c>
      <c r="M214" s="8"/>
    </row>
    <row r="215" spans="2:13" ht="15" customHeight="1">
      <c r="B215" s="56"/>
      <c r="C215" s="56"/>
      <c r="D215" s="6"/>
      <c r="E215" s="56"/>
      <c r="F215" s="56"/>
      <c r="G215" s="56"/>
      <c r="H215" s="25"/>
      <c r="I215" s="56"/>
      <c r="J215" s="6"/>
      <c r="K215" s="56"/>
      <c r="L215" s="56"/>
      <c r="M215" s="8"/>
    </row>
    <row r="216" spans="2:13" ht="30" customHeight="1">
      <c r="B216" s="56">
        <f>B214+1</f>
        <v>61</v>
      </c>
      <c r="C216" s="56"/>
      <c r="D216" s="6"/>
      <c r="E216" s="43" t="s">
        <v>1895</v>
      </c>
      <c r="F216" s="56">
        <f>IF(I214="",F214+H214,F214+I214)</f>
        <v>1561</v>
      </c>
      <c r="G216" s="56">
        <v>4</v>
      </c>
      <c r="H216" s="25">
        <v>3</v>
      </c>
      <c r="I216" s="56">
        <f>G216*H216</f>
        <v>12</v>
      </c>
      <c r="J216" s="6">
        <v>0</v>
      </c>
      <c r="K216" s="58" t="s">
        <v>1640</v>
      </c>
      <c r="L216" s="58" t="s">
        <v>2120</v>
      </c>
      <c r="M216" s="73"/>
    </row>
    <row r="217" spans="2:13" ht="15" customHeight="1">
      <c r="B217" s="56">
        <f>B216+1</f>
        <v>62</v>
      </c>
      <c r="C217" s="56"/>
      <c r="D217" s="6"/>
      <c r="E217" s="43" t="s">
        <v>1896</v>
      </c>
      <c r="F217" s="56">
        <f t="shared" si="12"/>
        <v>1573</v>
      </c>
      <c r="G217" s="56"/>
      <c r="H217" s="25">
        <v>3</v>
      </c>
      <c r="I217" s="56"/>
      <c r="J217" s="6">
        <v>0</v>
      </c>
      <c r="K217" s="56" t="s">
        <v>1319</v>
      </c>
      <c r="L217" s="56" t="s">
        <v>2119</v>
      </c>
      <c r="M217" s="8"/>
    </row>
    <row r="218" spans="2:13" ht="15" customHeight="1">
      <c r="B218" s="56">
        <f>B217+1</f>
        <v>63</v>
      </c>
      <c r="C218" s="56"/>
      <c r="D218" s="6"/>
      <c r="E218" s="56"/>
      <c r="F218" s="56">
        <f t="shared" si="12"/>
        <v>1576</v>
      </c>
      <c r="G218" s="56"/>
      <c r="H218" s="25">
        <v>2</v>
      </c>
      <c r="I218" s="56"/>
      <c r="J218" s="6"/>
      <c r="K218" s="56" t="s">
        <v>1698</v>
      </c>
      <c r="L218" s="56"/>
      <c r="M218" s="8"/>
    </row>
    <row r="221" spans="2:13" ht="15" customHeight="1">
      <c r="B221" s="61" t="s">
        <v>2206</v>
      </c>
      <c r="C221" s="62"/>
      <c r="D221" s="62"/>
      <c r="E221" s="57"/>
      <c r="F221" s="57" t="s">
        <v>2201</v>
      </c>
      <c r="G221" s="57"/>
      <c r="H221" s="63">
        <f>F308+H308-1</f>
        <v>4173</v>
      </c>
      <c r="I221" s="57" t="s">
        <v>577</v>
      </c>
      <c r="J221" s="57"/>
      <c r="K221" s="64" t="s">
        <v>1720</v>
      </c>
      <c r="L221" s="70" t="s">
        <v>2187</v>
      </c>
      <c r="M221" s="79"/>
    </row>
    <row r="222" spans="2:13" s="5" customFormat="1" ht="15" customHeight="1">
      <c r="B222" s="6" t="s">
        <v>2194</v>
      </c>
      <c r="C222" s="6"/>
      <c r="D222" s="6" t="s">
        <v>2195</v>
      </c>
      <c r="E222" s="6"/>
      <c r="F222" s="6" t="s">
        <v>2196</v>
      </c>
      <c r="G222" s="6" t="s">
        <v>2197</v>
      </c>
      <c r="H222" s="65" t="s">
        <v>2198</v>
      </c>
      <c r="I222" s="6" t="s">
        <v>2199</v>
      </c>
      <c r="J222" s="6" t="s">
        <v>2200</v>
      </c>
      <c r="K222" s="6" t="s">
        <v>1291</v>
      </c>
      <c r="L222" s="6"/>
      <c r="M222" s="9"/>
    </row>
    <row r="223" spans="2:13" ht="15" customHeight="1">
      <c r="B223" s="56">
        <v>1</v>
      </c>
      <c r="C223" s="56"/>
      <c r="D223" s="6"/>
      <c r="E223" s="43" t="s">
        <v>1730</v>
      </c>
      <c r="F223" s="56">
        <v>1</v>
      </c>
      <c r="G223" s="56"/>
      <c r="H223" s="25">
        <v>2</v>
      </c>
      <c r="I223" s="56"/>
      <c r="J223" s="6"/>
      <c r="K223" s="56" t="s">
        <v>1174</v>
      </c>
      <c r="L223" s="56" t="s">
        <v>2121</v>
      </c>
      <c r="M223" s="8"/>
    </row>
    <row r="224" spans="2:13" ht="30" customHeight="1">
      <c r="B224" s="56">
        <f>B223+1</f>
        <v>2</v>
      </c>
      <c r="C224" s="56"/>
      <c r="D224" s="6"/>
      <c r="E224" s="43" t="s">
        <v>1731</v>
      </c>
      <c r="F224" s="56">
        <f t="shared" ref="F224:F242" si="16">IF(I223="",F223+H223,F223+I223)</f>
        <v>3</v>
      </c>
      <c r="G224" s="56"/>
      <c r="H224" s="25">
        <v>1</v>
      </c>
      <c r="I224" s="56"/>
      <c r="J224" s="6">
        <v>0</v>
      </c>
      <c r="K224" s="58" t="s">
        <v>992</v>
      </c>
      <c r="L224" s="58" t="s">
        <v>2122</v>
      </c>
      <c r="M224" s="73"/>
    </row>
    <row r="225" spans="2:13" ht="15" customHeight="1">
      <c r="B225" s="56">
        <f t="shared" ref="B225:B242" si="17">B224+1</f>
        <v>3</v>
      </c>
      <c r="C225" s="56"/>
      <c r="D225" s="6"/>
      <c r="E225" s="43" t="s">
        <v>1732</v>
      </c>
      <c r="F225" s="56">
        <f t="shared" si="16"/>
        <v>4</v>
      </c>
      <c r="G225" s="56"/>
      <c r="H225" s="25">
        <v>8</v>
      </c>
      <c r="I225" s="56"/>
      <c r="J225" s="6">
        <v>0</v>
      </c>
      <c r="K225" s="56" t="s">
        <v>1620</v>
      </c>
      <c r="L225" s="56" t="s">
        <v>1962</v>
      </c>
      <c r="M225" s="8"/>
    </row>
    <row r="226" spans="2:13" ht="15" customHeight="1">
      <c r="B226" s="56">
        <f t="shared" si="17"/>
        <v>4</v>
      </c>
      <c r="C226" s="56"/>
      <c r="D226" s="6" t="s">
        <v>991</v>
      </c>
      <c r="E226" s="43" t="s">
        <v>1812</v>
      </c>
      <c r="F226" s="56">
        <f t="shared" si="16"/>
        <v>12</v>
      </c>
      <c r="G226" s="56"/>
      <c r="H226" s="25">
        <v>5</v>
      </c>
      <c r="I226" s="56"/>
      <c r="J226" s="6">
        <v>0</v>
      </c>
      <c r="K226" s="56"/>
      <c r="L226" s="56"/>
      <c r="M226" s="8"/>
    </row>
    <row r="227" spans="2:13" ht="15" customHeight="1">
      <c r="B227" s="56">
        <f t="shared" si="17"/>
        <v>5</v>
      </c>
      <c r="C227" s="56"/>
      <c r="D227" s="6"/>
      <c r="E227" s="43" t="s">
        <v>1848</v>
      </c>
      <c r="F227" s="56">
        <f t="shared" si="16"/>
        <v>17</v>
      </c>
      <c r="G227" s="56"/>
      <c r="H227" s="25">
        <v>1</v>
      </c>
      <c r="I227" s="56"/>
      <c r="J227" s="6">
        <v>0</v>
      </c>
      <c r="K227" s="56" t="s">
        <v>306</v>
      </c>
      <c r="L227" s="56" t="s">
        <v>2071</v>
      </c>
      <c r="M227" s="8"/>
    </row>
    <row r="228" spans="2:13" ht="15" customHeight="1">
      <c r="B228" s="56">
        <f t="shared" si="17"/>
        <v>6</v>
      </c>
      <c r="C228" s="56"/>
      <c r="D228" s="6"/>
      <c r="E228" s="43" t="s">
        <v>1897</v>
      </c>
      <c r="F228" s="56">
        <f t="shared" si="16"/>
        <v>18</v>
      </c>
      <c r="G228" s="56"/>
      <c r="H228" s="25">
        <v>8</v>
      </c>
      <c r="I228" s="56"/>
      <c r="J228" s="6">
        <v>0</v>
      </c>
      <c r="K228" s="56" t="s">
        <v>985</v>
      </c>
      <c r="L228" s="56" t="s">
        <v>2072</v>
      </c>
      <c r="M228" s="8"/>
    </row>
    <row r="229" spans="2:13" ht="15" customHeight="1">
      <c r="B229" s="56">
        <f t="shared" si="17"/>
        <v>7</v>
      </c>
      <c r="C229" s="56"/>
      <c r="D229" s="6"/>
      <c r="E229" s="43" t="s">
        <v>1850</v>
      </c>
      <c r="F229" s="56">
        <f t="shared" si="16"/>
        <v>26</v>
      </c>
      <c r="G229" s="56"/>
      <c r="H229" s="25">
        <v>8</v>
      </c>
      <c r="I229" s="56"/>
      <c r="J229" s="6">
        <v>0</v>
      </c>
      <c r="K229" s="56" t="s">
        <v>221</v>
      </c>
      <c r="L229" s="56" t="s">
        <v>2072</v>
      </c>
      <c r="M229" s="8"/>
    </row>
    <row r="230" spans="2:13" ht="15" customHeight="1">
      <c r="B230" s="56">
        <f t="shared" si="17"/>
        <v>8</v>
      </c>
      <c r="C230" s="56"/>
      <c r="D230" s="6"/>
      <c r="E230" s="43" t="s">
        <v>1851</v>
      </c>
      <c r="F230" s="56">
        <f t="shared" si="16"/>
        <v>34</v>
      </c>
      <c r="G230" s="56"/>
      <c r="H230" s="25">
        <v>8</v>
      </c>
      <c r="I230" s="56"/>
      <c r="J230" s="6">
        <v>0</v>
      </c>
      <c r="K230" s="56" t="s">
        <v>221</v>
      </c>
      <c r="L230" s="56" t="s">
        <v>2072</v>
      </c>
      <c r="M230" s="8"/>
    </row>
    <row r="231" spans="2:13" ht="15" customHeight="1">
      <c r="B231" s="56">
        <f t="shared" si="17"/>
        <v>9</v>
      </c>
      <c r="C231" s="56"/>
      <c r="D231" s="6"/>
      <c r="E231" s="43" t="s">
        <v>1898</v>
      </c>
      <c r="F231" s="56">
        <f t="shared" si="16"/>
        <v>42</v>
      </c>
      <c r="G231" s="56"/>
      <c r="H231" s="25">
        <v>34</v>
      </c>
      <c r="I231" s="56"/>
      <c r="J231" s="6" t="s">
        <v>455</v>
      </c>
      <c r="K231" s="56" t="s">
        <v>1044</v>
      </c>
      <c r="L231" s="56" t="s">
        <v>2123</v>
      </c>
      <c r="M231" s="8"/>
    </row>
    <row r="232" spans="2:13" ht="15" customHeight="1">
      <c r="B232" s="56">
        <f t="shared" si="17"/>
        <v>10</v>
      </c>
      <c r="C232" s="56"/>
      <c r="D232" s="6"/>
      <c r="E232" s="43" t="s">
        <v>1899</v>
      </c>
      <c r="F232" s="56">
        <f t="shared" si="16"/>
        <v>76</v>
      </c>
      <c r="G232" s="56"/>
      <c r="H232" s="25">
        <v>34</v>
      </c>
      <c r="I232" s="56"/>
      <c r="J232" s="6" t="s">
        <v>455</v>
      </c>
      <c r="K232" s="56"/>
      <c r="L232" s="56"/>
      <c r="M232" s="8"/>
    </row>
    <row r="233" spans="2:13" ht="15" customHeight="1">
      <c r="B233" s="56">
        <f t="shared" si="17"/>
        <v>11</v>
      </c>
      <c r="C233" s="56"/>
      <c r="D233" s="6"/>
      <c r="E233" s="43" t="s">
        <v>1900</v>
      </c>
      <c r="F233" s="56">
        <f t="shared" si="16"/>
        <v>110</v>
      </c>
      <c r="G233" s="56"/>
      <c r="H233" s="25">
        <v>30</v>
      </c>
      <c r="I233" s="56"/>
      <c r="J233" s="6" t="s">
        <v>159</v>
      </c>
      <c r="K233" s="56" t="s">
        <v>1671</v>
      </c>
      <c r="L233" s="56" t="s">
        <v>2124</v>
      </c>
      <c r="M233" s="8"/>
    </row>
    <row r="234" spans="2:13" ht="15" customHeight="1">
      <c r="B234" s="56">
        <f t="shared" si="17"/>
        <v>12</v>
      </c>
      <c r="C234" s="56"/>
      <c r="D234" s="6"/>
      <c r="E234" s="43" t="s">
        <v>1814</v>
      </c>
      <c r="F234" s="56">
        <f t="shared" si="16"/>
        <v>140</v>
      </c>
      <c r="G234" s="56"/>
      <c r="H234" s="25">
        <v>8</v>
      </c>
      <c r="I234" s="56"/>
      <c r="J234" s="6" t="s">
        <v>455</v>
      </c>
      <c r="K234" s="56" t="s">
        <v>756</v>
      </c>
      <c r="L234" s="56" t="s">
        <v>2030</v>
      </c>
      <c r="M234" s="8"/>
    </row>
    <row r="235" spans="2:13" ht="15" customHeight="1">
      <c r="B235" s="56">
        <f t="shared" si="17"/>
        <v>13</v>
      </c>
      <c r="C235" s="56"/>
      <c r="D235" s="6"/>
      <c r="E235" s="43" t="s">
        <v>1901</v>
      </c>
      <c r="F235" s="56">
        <f t="shared" si="16"/>
        <v>148</v>
      </c>
      <c r="G235" s="56"/>
      <c r="H235" s="25">
        <v>80</v>
      </c>
      <c r="I235" s="56"/>
      <c r="J235" s="6" t="s">
        <v>159</v>
      </c>
      <c r="K235" s="56" t="s">
        <v>1672</v>
      </c>
      <c r="L235" s="56" t="s">
        <v>2125</v>
      </c>
      <c r="M235" s="8"/>
    </row>
    <row r="236" spans="2:13" ht="15" customHeight="1">
      <c r="B236" s="56">
        <f t="shared" si="17"/>
        <v>14</v>
      </c>
      <c r="C236" s="56"/>
      <c r="D236" s="6"/>
      <c r="E236" s="43" t="s">
        <v>1797</v>
      </c>
      <c r="F236" s="56">
        <f t="shared" si="16"/>
        <v>228</v>
      </c>
      <c r="G236" s="56"/>
      <c r="H236" s="25">
        <v>1</v>
      </c>
      <c r="I236" s="56"/>
      <c r="J236" s="6">
        <v>0</v>
      </c>
      <c r="K236" s="56" t="s">
        <v>393</v>
      </c>
      <c r="L236" s="56" t="s">
        <v>2126</v>
      </c>
      <c r="M236" s="8"/>
    </row>
    <row r="237" spans="2:13" ht="15" customHeight="1">
      <c r="B237" s="56">
        <f t="shared" si="17"/>
        <v>15</v>
      </c>
      <c r="C237" s="56"/>
      <c r="D237" s="6"/>
      <c r="E237" s="43" t="s">
        <v>1902</v>
      </c>
      <c r="F237" s="56">
        <f t="shared" si="16"/>
        <v>229</v>
      </c>
      <c r="G237" s="56"/>
      <c r="H237" s="25">
        <v>1</v>
      </c>
      <c r="I237" s="56"/>
      <c r="J237" s="6">
        <v>0</v>
      </c>
      <c r="K237" s="56" t="s">
        <v>394</v>
      </c>
      <c r="L237" s="56" t="s">
        <v>2127</v>
      </c>
      <c r="M237" s="8"/>
    </row>
    <row r="238" spans="2:13" ht="15" customHeight="1">
      <c r="B238" s="56">
        <f t="shared" si="17"/>
        <v>16</v>
      </c>
      <c r="C238" s="56"/>
      <c r="D238" s="6"/>
      <c r="E238" s="43" t="s">
        <v>1816</v>
      </c>
      <c r="F238" s="56">
        <f t="shared" si="16"/>
        <v>230</v>
      </c>
      <c r="G238" s="56"/>
      <c r="H238" s="25">
        <v>1</v>
      </c>
      <c r="I238" s="56"/>
      <c r="J238" s="6">
        <v>0</v>
      </c>
      <c r="K238" s="56" t="s">
        <v>552</v>
      </c>
      <c r="L238" s="56" t="s">
        <v>2038</v>
      </c>
      <c r="M238" s="8"/>
    </row>
    <row r="239" spans="2:13" ht="15" customHeight="1">
      <c r="B239" s="56">
        <f t="shared" si="17"/>
        <v>17</v>
      </c>
      <c r="C239" s="56"/>
      <c r="D239" s="6"/>
      <c r="E239" s="43" t="s">
        <v>1801</v>
      </c>
      <c r="F239" s="56">
        <f t="shared" si="16"/>
        <v>231</v>
      </c>
      <c r="G239" s="56"/>
      <c r="H239" s="25">
        <v>1</v>
      </c>
      <c r="I239" s="56"/>
      <c r="J239" s="6">
        <v>0</v>
      </c>
      <c r="K239" s="56" t="s">
        <v>1676</v>
      </c>
      <c r="L239" s="56" t="s">
        <v>2028</v>
      </c>
      <c r="M239" s="8"/>
    </row>
    <row r="240" spans="2:13" ht="15" customHeight="1">
      <c r="B240" s="56">
        <f t="shared" si="17"/>
        <v>18</v>
      </c>
      <c r="C240" s="56"/>
      <c r="D240" s="6"/>
      <c r="E240" s="43" t="s">
        <v>1858</v>
      </c>
      <c r="F240" s="56">
        <f t="shared" si="16"/>
        <v>232</v>
      </c>
      <c r="G240" s="56"/>
      <c r="H240" s="25">
        <v>20</v>
      </c>
      <c r="I240" s="56"/>
      <c r="J240" s="6" t="s">
        <v>160</v>
      </c>
      <c r="K240" s="56" t="s">
        <v>1043</v>
      </c>
      <c r="L240" s="56" t="s">
        <v>1973</v>
      </c>
      <c r="M240" s="8"/>
    </row>
    <row r="241" spans="2:13" ht="15" customHeight="1">
      <c r="B241" s="56">
        <f t="shared" si="17"/>
        <v>19</v>
      </c>
      <c r="C241" s="56"/>
      <c r="D241" s="6"/>
      <c r="E241" s="43" t="s">
        <v>1802</v>
      </c>
      <c r="F241" s="56">
        <f t="shared" si="16"/>
        <v>252</v>
      </c>
      <c r="G241" s="56"/>
      <c r="H241" s="25">
        <v>5</v>
      </c>
      <c r="I241" s="56"/>
      <c r="J241" s="6">
        <v>0</v>
      </c>
      <c r="K241" s="56" t="s">
        <v>395</v>
      </c>
      <c r="L241" s="56" t="s">
        <v>2128</v>
      </c>
      <c r="M241" s="8"/>
    </row>
    <row r="242" spans="2:13" ht="15" customHeight="1">
      <c r="B242" s="56">
        <f t="shared" si="17"/>
        <v>20</v>
      </c>
      <c r="C242" s="56"/>
      <c r="D242" s="6"/>
      <c r="E242" s="43" t="s">
        <v>1803</v>
      </c>
      <c r="F242" s="56">
        <f t="shared" si="16"/>
        <v>257</v>
      </c>
      <c r="G242" s="56"/>
      <c r="H242" s="25">
        <v>8</v>
      </c>
      <c r="I242" s="56"/>
      <c r="J242" s="6" t="s">
        <v>305</v>
      </c>
      <c r="K242" s="56" t="s">
        <v>756</v>
      </c>
      <c r="L242" s="56" t="s">
        <v>2030</v>
      </c>
      <c r="M242" s="8"/>
    </row>
    <row r="243" spans="2:13" ht="15" customHeight="1">
      <c r="B243" s="56"/>
      <c r="C243" s="56"/>
      <c r="D243" s="6"/>
      <c r="E243" s="43"/>
      <c r="F243" s="56"/>
      <c r="G243" s="56"/>
      <c r="H243" s="25"/>
      <c r="I243" s="56"/>
      <c r="J243" s="6"/>
      <c r="K243" s="56"/>
      <c r="L243" s="56"/>
      <c r="M243" s="8"/>
    </row>
    <row r="244" spans="2:13" ht="15" customHeight="1">
      <c r="B244" s="56">
        <f>B242+1</f>
        <v>21</v>
      </c>
      <c r="C244" s="56"/>
      <c r="D244" s="6"/>
      <c r="E244" s="43"/>
      <c r="F244" s="56">
        <f>IF(I242="",F242+H242,F242+I242)</f>
        <v>265</v>
      </c>
      <c r="G244" s="56">
        <v>2</v>
      </c>
      <c r="H244" s="25">
        <f>SUM(H245:H250)</f>
        <v>67</v>
      </c>
      <c r="I244" s="56">
        <f>G244*H244</f>
        <v>134</v>
      </c>
      <c r="J244" s="6"/>
      <c r="K244" s="56" t="s">
        <v>658</v>
      </c>
      <c r="L244" s="56" t="s">
        <v>2129</v>
      </c>
      <c r="M244" s="8"/>
    </row>
    <row r="245" spans="2:13" ht="15" customHeight="1">
      <c r="B245" s="56"/>
      <c r="C245" s="56" t="s">
        <v>396</v>
      </c>
      <c r="D245" s="6"/>
      <c r="E245" s="43" t="s">
        <v>1903</v>
      </c>
      <c r="F245" s="7" t="s">
        <v>1675</v>
      </c>
      <c r="G245" s="56"/>
      <c r="H245" s="26">
        <v>16</v>
      </c>
      <c r="I245" s="56"/>
      <c r="J245" s="6">
        <v>0</v>
      </c>
      <c r="K245" s="56" t="s">
        <v>659</v>
      </c>
      <c r="L245" s="56" t="s">
        <v>2130</v>
      </c>
      <c r="M245" s="8"/>
    </row>
    <row r="246" spans="2:13" ht="15" customHeight="1">
      <c r="B246" s="56"/>
      <c r="C246" s="56" t="s">
        <v>40</v>
      </c>
      <c r="D246" s="6"/>
      <c r="E246" s="43" t="s">
        <v>1904</v>
      </c>
      <c r="F246" s="7" t="s">
        <v>398</v>
      </c>
      <c r="G246" s="56"/>
      <c r="H246" s="26">
        <v>2</v>
      </c>
      <c r="I246" s="56"/>
      <c r="J246" s="6">
        <v>0</v>
      </c>
      <c r="K246" s="56" t="s">
        <v>300</v>
      </c>
      <c r="L246" s="56" t="s">
        <v>2131</v>
      </c>
      <c r="M246" s="8"/>
    </row>
    <row r="247" spans="2:13" ht="15" customHeight="1">
      <c r="B247" s="56"/>
      <c r="C247" s="56" t="s">
        <v>233</v>
      </c>
      <c r="D247" s="6"/>
      <c r="E247" s="43" t="s">
        <v>1905</v>
      </c>
      <c r="F247" s="7" t="s">
        <v>399</v>
      </c>
      <c r="G247" s="56"/>
      <c r="H247" s="26">
        <v>10</v>
      </c>
      <c r="I247" s="56"/>
      <c r="J247" s="6">
        <v>0</v>
      </c>
      <c r="K247" s="56" t="s">
        <v>1067</v>
      </c>
      <c r="L247" s="56" t="s">
        <v>2021</v>
      </c>
      <c r="M247" s="8"/>
    </row>
    <row r="248" spans="2:13" ht="15" customHeight="1">
      <c r="B248" s="56"/>
      <c r="C248" s="56" t="s">
        <v>67</v>
      </c>
      <c r="D248" s="6"/>
      <c r="E248" s="43" t="s">
        <v>1906</v>
      </c>
      <c r="F248" s="7" t="s">
        <v>400</v>
      </c>
      <c r="G248" s="56"/>
      <c r="H248" s="26">
        <v>36</v>
      </c>
      <c r="I248" s="56"/>
      <c r="J248" s="6" t="s">
        <v>935</v>
      </c>
      <c r="K248" s="56" t="s">
        <v>1669</v>
      </c>
      <c r="L248" s="56" t="s">
        <v>2073</v>
      </c>
      <c r="M248" s="8"/>
    </row>
    <row r="249" spans="2:13" ht="15" customHeight="1">
      <c r="B249" s="56"/>
      <c r="C249" s="56" t="s">
        <v>68</v>
      </c>
      <c r="D249" s="6"/>
      <c r="E249" s="43" t="s">
        <v>1907</v>
      </c>
      <c r="F249" s="7" t="s">
        <v>401</v>
      </c>
      <c r="G249" s="56"/>
      <c r="H249" s="26">
        <v>2</v>
      </c>
      <c r="I249" s="56"/>
      <c r="J249" s="6">
        <v>0</v>
      </c>
      <c r="K249" s="56"/>
      <c r="L249" s="56"/>
      <c r="M249" s="8"/>
    </row>
    <row r="250" spans="2:13" ht="15" customHeight="1">
      <c r="B250" s="56"/>
      <c r="C250" s="56" t="s">
        <v>397</v>
      </c>
      <c r="D250" s="6"/>
      <c r="E250" s="43" t="s">
        <v>1908</v>
      </c>
      <c r="F250" s="7" t="s">
        <v>1253</v>
      </c>
      <c r="G250" s="56"/>
      <c r="H250" s="26">
        <v>1</v>
      </c>
      <c r="I250" s="56"/>
      <c r="J250" s="6">
        <v>0</v>
      </c>
      <c r="K250" s="56" t="s">
        <v>854</v>
      </c>
      <c r="L250" s="56" t="s">
        <v>2132</v>
      </c>
      <c r="M250" s="8"/>
    </row>
    <row r="251" spans="2:13" ht="15" customHeight="1">
      <c r="B251" s="56"/>
      <c r="C251" s="56"/>
      <c r="D251" s="6"/>
      <c r="E251" s="43"/>
      <c r="F251" s="56"/>
      <c r="G251" s="56"/>
      <c r="H251" s="25"/>
      <c r="I251" s="56"/>
      <c r="J251" s="6"/>
      <c r="K251" s="56"/>
      <c r="L251" s="56"/>
      <c r="M251" s="8"/>
    </row>
    <row r="252" spans="2:13" ht="15" customHeight="1">
      <c r="B252" s="56">
        <f>B244+1</f>
        <v>22</v>
      </c>
      <c r="C252" s="56"/>
      <c r="D252" s="6"/>
      <c r="E252" s="43"/>
      <c r="F252" s="56">
        <f>IF(I244="",F244+H244,F244+I244)</f>
        <v>399</v>
      </c>
      <c r="G252" s="56">
        <v>2</v>
      </c>
      <c r="H252" s="25">
        <f>SUM(H253:H256)</f>
        <v>64</v>
      </c>
      <c r="I252" s="56">
        <f>G252*H252</f>
        <v>128</v>
      </c>
      <c r="J252" s="6"/>
      <c r="K252" s="56" t="s">
        <v>658</v>
      </c>
      <c r="L252" s="56" t="s">
        <v>2129</v>
      </c>
      <c r="M252" s="8"/>
    </row>
    <row r="253" spans="2:13" ht="15" customHeight="1">
      <c r="B253" s="56"/>
      <c r="C253" s="56" t="s">
        <v>39</v>
      </c>
      <c r="D253" s="6"/>
      <c r="E253" s="43" t="s">
        <v>1909</v>
      </c>
      <c r="F253" s="7" t="s">
        <v>1675</v>
      </c>
      <c r="G253" s="56"/>
      <c r="H253" s="26">
        <v>16</v>
      </c>
      <c r="I253" s="56"/>
      <c r="J253" s="6">
        <v>0</v>
      </c>
      <c r="K253" s="56" t="s">
        <v>659</v>
      </c>
      <c r="L253" s="56" t="s">
        <v>2130</v>
      </c>
      <c r="M253" s="8"/>
    </row>
    <row r="254" spans="2:13" ht="15" customHeight="1">
      <c r="B254" s="56"/>
      <c r="C254" s="56" t="s">
        <v>40</v>
      </c>
      <c r="D254" s="6"/>
      <c r="E254" s="43" t="s">
        <v>1910</v>
      </c>
      <c r="F254" s="7" t="s">
        <v>398</v>
      </c>
      <c r="G254" s="56"/>
      <c r="H254" s="26">
        <v>2</v>
      </c>
      <c r="I254" s="56"/>
      <c r="J254" s="6">
        <v>0</v>
      </c>
      <c r="K254" s="56" t="s">
        <v>300</v>
      </c>
      <c r="L254" s="56" t="s">
        <v>2131</v>
      </c>
      <c r="M254" s="8"/>
    </row>
    <row r="255" spans="2:13" ht="15" customHeight="1">
      <c r="B255" s="56"/>
      <c r="C255" s="56" t="s">
        <v>233</v>
      </c>
      <c r="D255" s="6"/>
      <c r="E255" s="43" t="s">
        <v>1911</v>
      </c>
      <c r="F255" s="7" t="s">
        <v>399</v>
      </c>
      <c r="G255" s="56"/>
      <c r="H255" s="26">
        <v>10</v>
      </c>
      <c r="I255" s="56"/>
      <c r="J255" s="6">
        <v>0</v>
      </c>
      <c r="K255" s="56" t="s">
        <v>1067</v>
      </c>
      <c r="L255" s="56" t="s">
        <v>2021</v>
      </c>
      <c r="M255" s="8"/>
    </row>
    <row r="256" spans="2:13" ht="15" customHeight="1">
      <c r="B256" s="56"/>
      <c r="C256" s="56" t="s">
        <v>67</v>
      </c>
      <c r="D256" s="6"/>
      <c r="E256" s="43" t="s">
        <v>1912</v>
      </c>
      <c r="F256" s="7" t="s">
        <v>400</v>
      </c>
      <c r="G256" s="56"/>
      <c r="H256" s="26">
        <v>36</v>
      </c>
      <c r="I256" s="56"/>
      <c r="J256" s="6" t="s">
        <v>935</v>
      </c>
      <c r="K256" s="56" t="s">
        <v>1669</v>
      </c>
      <c r="L256" s="56" t="s">
        <v>2073</v>
      </c>
      <c r="M256" s="8"/>
    </row>
    <row r="257" spans="2:13" ht="15" customHeight="1">
      <c r="B257" s="56"/>
      <c r="C257" s="56"/>
      <c r="D257" s="6"/>
      <c r="E257" s="43" t="s">
        <v>1913</v>
      </c>
      <c r="F257" s="56"/>
      <c r="G257" s="56"/>
      <c r="H257" s="25"/>
      <c r="I257" s="56"/>
      <c r="J257" s="6"/>
      <c r="K257" s="56"/>
      <c r="L257" s="56"/>
      <c r="M257" s="8"/>
    </row>
    <row r="258" spans="2:13" ht="15" customHeight="1">
      <c r="B258" s="56">
        <f>B252+1</f>
        <v>23</v>
      </c>
      <c r="C258" s="56"/>
      <c r="D258" s="6"/>
      <c r="E258" s="43"/>
      <c r="F258" s="56">
        <f>IF(I252="",F252+H252,F252+I252)</f>
        <v>527</v>
      </c>
      <c r="G258" s="56">
        <v>3</v>
      </c>
      <c r="H258" s="25">
        <f>SUM(H259:H267)</f>
        <v>163</v>
      </c>
      <c r="I258" s="56">
        <f>G258*H258</f>
        <v>489</v>
      </c>
      <c r="J258" s="6"/>
      <c r="K258" s="56" t="s">
        <v>402</v>
      </c>
      <c r="L258" s="56" t="s">
        <v>2133</v>
      </c>
      <c r="M258" s="8"/>
    </row>
    <row r="259" spans="2:13" ht="15" customHeight="1">
      <c r="B259" s="56"/>
      <c r="C259" s="56" t="s">
        <v>301</v>
      </c>
      <c r="D259" s="6"/>
      <c r="E259" s="43" t="s">
        <v>1914</v>
      </c>
      <c r="F259" s="7" t="s">
        <v>1675</v>
      </c>
      <c r="G259" s="56"/>
      <c r="H259" s="26">
        <v>16</v>
      </c>
      <c r="I259" s="56"/>
      <c r="J259" s="6">
        <v>0</v>
      </c>
      <c r="K259" s="56" t="s">
        <v>659</v>
      </c>
      <c r="L259" s="56" t="s">
        <v>2130</v>
      </c>
      <c r="M259" s="8"/>
    </row>
    <row r="260" spans="2:13" ht="15" customHeight="1">
      <c r="B260" s="56"/>
      <c r="C260" s="56" t="s">
        <v>40</v>
      </c>
      <c r="D260" s="6"/>
      <c r="E260" s="43" t="s">
        <v>1915</v>
      </c>
      <c r="F260" s="7" t="s">
        <v>398</v>
      </c>
      <c r="G260" s="56"/>
      <c r="H260" s="26">
        <v>60</v>
      </c>
      <c r="I260" s="56"/>
      <c r="J260" s="6" t="s">
        <v>403</v>
      </c>
      <c r="K260" s="56" t="s">
        <v>1673</v>
      </c>
      <c r="L260" s="56" t="s">
        <v>2134</v>
      </c>
      <c r="M260" s="8"/>
    </row>
    <row r="261" spans="2:13" ht="15" customHeight="1">
      <c r="B261" s="56"/>
      <c r="C261" s="56" t="s">
        <v>142</v>
      </c>
      <c r="D261" s="6"/>
      <c r="E261" s="43" t="s">
        <v>1916</v>
      </c>
      <c r="F261" s="7" t="s">
        <v>405</v>
      </c>
      <c r="G261" s="56"/>
      <c r="H261" s="25">
        <v>20</v>
      </c>
      <c r="I261" s="56"/>
      <c r="J261" s="6" t="s">
        <v>1302</v>
      </c>
      <c r="K261" s="56" t="s">
        <v>1043</v>
      </c>
      <c r="L261" s="56" t="s">
        <v>1973</v>
      </c>
      <c r="M261" s="8"/>
    </row>
    <row r="262" spans="2:13" ht="15" customHeight="1">
      <c r="B262" s="56"/>
      <c r="C262" s="56" t="s">
        <v>143</v>
      </c>
      <c r="D262" s="6"/>
      <c r="E262" s="43" t="s">
        <v>1917</v>
      </c>
      <c r="F262" s="7" t="s">
        <v>483</v>
      </c>
      <c r="G262" s="56"/>
      <c r="H262" s="25">
        <v>12</v>
      </c>
      <c r="I262" s="56"/>
      <c r="J262" s="6" t="s">
        <v>1302</v>
      </c>
      <c r="K262" s="56" t="s">
        <v>813</v>
      </c>
      <c r="L262" s="56" t="s">
        <v>1974</v>
      </c>
      <c r="M262" s="8"/>
    </row>
    <row r="263" spans="2:13" ht="15" customHeight="1">
      <c r="B263" s="56"/>
      <c r="C263" s="56" t="s">
        <v>64</v>
      </c>
      <c r="D263" s="6"/>
      <c r="E263" s="43" t="s">
        <v>1918</v>
      </c>
      <c r="F263" s="7" t="s">
        <v>679</v>
      </c>
      <c r="G263" s="56"/>
      <c r="H263" s="26">
        <v>6</v>
      </c>
      <c r="I263" s="56"/>
      <c r="J263" s="6" t="s">
        <v>403</v>
      </c>
      <c r="K263" s="56" t="s">
        <v>1158</v>
      </c>
      <c r="L263" s="56" t="s">
        <v>1975</v>
      </c>
      <c r="M263" s="8"/>
    </row>
    <row r="264" spans="2:13" ht="15" customHeight="1">
      <c r="B264" s="56"/>
      <c r="C264" s="56" t="s">
        <v>63</v>
      </c>
      <c r="D264" s="6"/>
      <c r="E264" s="43" t="s">
        <v>1919</v>
      </c>
      <c r="F264" s="7" t="s">
        <v>680</v>
      </c>
      <c r="G264" s="56"/>
      <c r="H264" s="26">
        <v>1</v>
      </c>
      <c r="I264" s="56"/>
      <c r="J264" s="6" t="s">
        <v>1073</v>
      </c>
      <c r="K264" s="56" t="s">
        <v>404</v>
      </c>
      <c r="L264" s="56" t="s">
        <v>2135</v>
      </c>
      <c r="M264" s="8"/>
    </row>
    <row r="265" spans="2:13" ht="15" customHeight="1">
      <c r="B265" s="56"/>
      <c r="C265" s="56" t="s">
        <v>480</v>
      </c>
      <c r="D265" s="6"/>
      <c r="E265" s="43" t="s">
        <v>1920</v>
      </c>
      <c r="F265" s="7" t="s">
        <v>681</v>
      </c>
      <c r="G265" s="56"/>
      <c r="H265" s="26">
        <v>2</v>
      </c>
      <c r="I265" s="56"/>
      <c r="J265" s="6">
        <v>0</v>
      </c>
      <c r="K265" s="56" t="s">
        <v>300</v>
      </c>
      <c r="L265" s="56" t="s">
        <v>2131</v>
      </c>
      <c r="M265" s="8"/>
    </row>
    <row r="266" spans="2:13" ht="15" customHeight="1">
      <c r="B266" s="56"/>
      <c r="C266" s="56" t="s">
        <v>481</v>
      </c>
      <c r="D266" s="6"/>
      <c r="E266" s="43" t="s">
        <v>1921</v>
      </c>
      <c r="F266" s="7" t="s">
        <v>645</v>
      </c>
      <c r="G266" s="56"/>
      <c r="H266" s="26">
        <v>10</v>
      </c>
      <c r="I266" s="56"/>
      <c r="J266" s="6">
        <v>0</v>
      </c>
      <c r="K266" s="56" t="s">
        <v>1067</v>
      </c>
      <c r="L266" s="56" t="s">
        <v>2021</v>
      </c>
      <c r="M266" s="8"/>
    </row>
    <row r="267" spans="2:13" ht="15" customHeight="1">
      <c r="B267" s="56"/>
      <c r="C267" s="56" t="s">
        <v>482</v>
      </c>
      <c r="D267" s="6"/>
      <c r="E267" s="43" t="s">
        <v>1922</v>
      </c>
      <c r="F267" s="7" t="s">
        <v>646</v>
      </c>
      <c r="G267" s="56"/>
      <c r="H267" s="26">
        <v>36</v>
      </c>
      <c r="I267" s="56"/>
      <c r="J267" s="6" t="s">
        <v>935</v>
      </c>
      <c r="K267" s="56" t="s">
        <v>1669</v>
      </c>
      <c r="L267" s="56" t="s">
        <v>2073</v>
      </c>
      <c r="M267" s="8"/>
    </row>
    <row r="268" spans="2:13" ht="15" customHeight="1">
      <c r="B268" s="56"/>
      <c r="C268" s="56"/>
      <c r="D268" s="6"/>
      <c r="E268" s="56"/>
      <c r="F268" s="7"/>
      <c r="G268" s="56"/>
      <c r="H268" s="25"/>
      <c r="I268" s="56"/>
      <c r="J268" s="6"/>
      <c r="K268" s="56"/>
      <c r="L268" s="56"/>
      <c r="M268" s="8"/>
    </row>
    <row r="269" spans="2:13" ht="30" customHeight="1">
      <c r="B269" s="56">
        <f>B258+1</f>
        <v>24</v>
      </c>
      <c r="C269" s="56"/>
      <c r="D269" s="6"/>
      <c r="E269" s="56"/>
      <c r="F269" s="56">
        <f>IF(I258="",F258+H258,F258+I258)</f>
        <v>1016</v>
      </c>
      <c r="G269" s="56">
        <v>3</v>
      </c>
      <c r="H269" s="25">
        <f>SUM(H270:H274,I275:I276,I279:I298,I301:I306)</f>
        <v>1052</v>
      </c>
      <c r="I269" s="56">
        <f>G269*H269</f>
        <v>3156</v>
      </c>
      <c r="J269" s="6"/>
      <c r="K269" s="58" t="s">
        <v>729</v>
      </c>
      <c r="L269" s="58" t="s">
        <v>2136</v>
      </c>
      <c r="M269" s="73"/>
    </row>
    <row r="270" spans="2:13" ht="15" customHeight="1">
      <c r="B270" s="56"/>
      <c r="C270" s="56" t="s">
        <v>39</v>
      </c>
      <c r="D270" s="6"/>
      <c r="E270" s="56"/>
      <c r="F270" s="7" t="s">
        <v>800</v>
      </c>
      <c r="G270" s="56"/>
      <c r="H270" s="26">
        <v>4</v>
      </c>
      <c r="I270" s="56"/>
      <c r="J270" s="6">
        <v>0</v>
      </c>
      <c r="K270" s="56" t="s">
        <v>799</v>
      </c>
      <c r="L270" s="56" t="s">
        <v>2137</v>
      </c>
      <c r="M270" s="8"/>
    </row>
    <row r="271" spans="2:13" ht="15" customHeight="1">
      <c r="B271" s="56"/>
      <c r="C271" s="56" t="s">
        <v>40</v>
      </c>
      <c r="D271" s="6"/>
      <c r="E271" s="56"/>
      <c r="F271" s="7" t="s">
        <v>984</v>
      </c>
      <c r="G271" s="56"/>
      <c r="H271" s="26">
        <v>10</v>
      </c>
      <c r="I271" s="56"/>
      <c r="J271" s="6">
        <v>0</v>
      </c>
      <c r="K271" s="56" t="s">
        <v>222</v>
      </c>
      <c r="L271" s="56" t="s">
        <v>2086</v>
      </c>
      <c r="M271" s="8"/>
    </row>
    <row r="272" spans="2:13" ht="15" customHeight="1">
      <c r="B272" s="56"/>
      <c r="C272" s="56" t="s">
        <v>233</v>
      </c>
      <c r="D272" s="6"/>
      <c r="E272" s="56"/>
      <c r="F272" s="7" t="s">
        <v>1165</v>
      </c>
      <c r="G272" s="56"/>
      <c r="H272" s="26">
        <v>10</v>
      </c>
      <c r="I272" s="56"/>
      <c r="J272" s="6">
        <v>0</v>
      </c>
      <c r="K272" s="56" t="s">
        <v>223</v>
      </c>
      <c r="L272" s="56" t="s">
        <v>2087</v>
      </c>
      <c r="M272" s="8"/>
    </row>
    <row r="273" spans="2:13" ht="15" customHeight="1">
      <c r="B273" s="56"/>
      <c r="C273" s="56" t="s">
        <v>67</v>
      </c>
      <c r="D273" s="6"/>
      <c r="E273" s="56"/>
      <c r="F273" s="7" t="s">
        <v>1159</v>
      </c>
      <c r="G273" s="56"/>
      <c r="H273" s="26">
        <v>10</v>
      </c>
      <c r="I273" s="56"/>
      <c r="J273" s="6">
        <v>0</v>
      </c>
      <c r="K273" s="58" t="s">
        <v>5</v>
      </c>
      <c r="L273" s="58" t="s">
        <v>2088</v>
      </c>
      <c r="M273" s="73"/>
    </row>
    <row r="274" spans="2:13" ht="15" customHeight="1">
      <c r="B274" s="56"/>
      <c r="C274" s="56" t="s">
        <v>68</v>
      </c>
      <c r="D274" s="6"/>
      <c r="E274" s="56"/>
      <c r="F274" s="7" t="s">
        <v>1160</v>
      </c>
      <c r="G274" s="56"/>
      <c r="H274" s="26">
        <v>10</v>
      </c>
      <c r="I274" s="56"/>
      <c r="J274" s="6">
        <v>0</v>
      </c>
      <c r="K274" s="56" t="s">
        <v>6</v>
      </c>
      <c r="L274" s="56" t="s">
        <v>2089</v>
      </c>
      <c r="M274" s="8"/>
    </row>
    <row r="275" spans="2:13" ht="15" customHeight="1">
      <c r="B275" s="56"/>
      <c r="C275" s="56" t="s">
        <v>397</v>
      </c>
      <c r="D275" s="6"/>
      <c r="E275" s="56"/>
      <c r="F275" s="7" t="s">
        <v>1161</v>
      </c>
      <c r="G275" s="56">
        <v>6</v>
      </c>
      <c r="H275" s="25">
        <v>6</v>
      </c>
      <c r="I275" s="56">
        <f>G275*H275</f>
        <v>36</v>
      </c>
      <c r="J275" s="6">
        <v>0</v>
      </c>
      <c r="K275" s="56" t="s">
        <v>1679</v>
      </c>
      <c r="L275" s="56" t="s">
        <v>2093</v>
      </c>
      <c r="M275" s="8"/>
    </row>
    <row r="276" spans="2:13" ht="15" customHeight="1">
      <c r="B276" s="56"/>
      <c r="C276" s="56" t="s">
        <v>406</v>
      </c>
      <c r="D276" s="6"/>
      <c r="E276" s="56"/>
      <c r="F276" s="7" t="s">
        <v>801</v>
      </c>
      <c r="G276" s="56">
        <v>6</v>
      </c>
      <c r="H276" s="25">
        <v>6</v>
      </c>
      <c r="I276" s="56">
        <f>G276*H276</f>
        <v>36</v>
      </c>
      <c r="J276" s="6">
        <v>0</v>
      </c>
      <c r="K276" s="56" t="s">
        <v>1679</v>
      </c>
      <c r="L276" s="56" t="s">
        <v>2093</v>
      </c>
      <c r="M276" s="8"/>
    </row>
    <row r="277" spans="2:13" ht="15" customHeight="1">
      <c r="B277" s="56"/>
      <c r="C277" s="56"/>
      <c r="D277" s="6"/>
      <c r="E277" s="56"/>
      <c r="F277" s="7"/>
      <c r="G277" s="56"/>
      <c r="H277" s="25"/>
      <c r="I277" s="56"/>
      <c r="J277" s="6"/>
      <c r="K277" s="56"/>
      <c r="L277" s="56"/>
      <c r="M277" s="8"/>
    </row>
    <row r="278" spans="2:13" ht="15" customHeight="1">
      <c r="B278" s="56"/>
      <c r="C278" s="56"/>
      <c r="D278" s="6"/>
      <c r="E278" s="56"/>
      <c r="F278" s="7"/>
      <c r="G278" s="56"/>
      <c r="H278" s="25"/>
      <c r="I278" s="56"/>
      <c r="J278" s="6"/>
      <c r="K278" s="56"/>
      <c r="L278" s="56"/>
      <c r="M278" s="8"/>
    </row>
    <row r="279" spans="2:13" ht="15" customHeight="1">
      <c r="B279" s="56"/>
      <c r="C279" s="56" t="s">
        <v>302</v>
      </c>
      <c r="D279" s="6"/>
      <c r="E279" s="56"/>
      <c r="F279" s="7" t="s">
        <v>1496</v>
      </c>
      <c r="G279" s="56">
        <v>6</v>
      </c>
      <c r="H279" s="25">
        <v>6</v>
      </c>
      <c r="I279" s="56">
        <f t="shared" ref="I279:I298" si="18">G279*H279</f>
        <v>36</v>
      </c>
      <c r="J279" s="6">
        <v>0</v>
      </c>
      <c r="K279" s="56" t="s">
        <v>1071</v>
      </c>
      <c r="L279" s="56" t="s">
        <v>2138</v>
      </c>
      <c r="M279" s="8"/>
    </row>
    <row r="280" spans="2:13" ht="15" customHeight="1">
      <c r="B280" s="56"/>
      <c r="C280" s="56" t="s">
        <v>69</v>
      </c>
      <c r="D280" s="6"/>
      <c r="E280" s="56"/>
      <c r="F280" s="7" t="s">
        <v>1497</v>
      </c>
      <c r="G280" s="56">
        <v>6</v>
      </c>
      <c r="H280" s="25">
        <v>6</v>
      </c>
      <c r="I280" s="56">
        <f t="shared" si="18"/>
        <v>36</v>
      </c>
      <c r="J280" s="6">
        <v>0</v>
      </c>
      <c r="K280" s="56" t="s">
        <v>1071</v>
      </c>
      <c r="L280" s="56" t="s">
        <v>2138</v>
      </c>
      <c r="M280" s="8"/>
    </row>
    <row r="281" spans="2:13" ht="15" customHeight="1">
      <c r="B281" s="56"/>
      <c r="C281" s="56" t="s">
        <v>167</v>
      </c>
      <c r="D281" s="6"/>
      <c r="E281" s="56"/>
      <c r="F281" s="7" t="s">
        <v>1498</v>
      </c>
      <c r="G281" s="56">
        <v>6</v>
      </c>
      <c r="H281" s="25">
        <v>6</v>
      </c>
      <c r="I281" s="56">
        <f t="shared" si="18"/>
        <v>36</v>
      </c>
      <c r="J281" s="6">
        <v>0</v>
      </c>
      <c r="K281" s="56" t="s">
        <v>1072</v>
      </c>
      <c r="L281" s="56" t="s">
        <v>2139</v>
      </c>
      <c r="M281" s="8"/>
    </row>
    <row r="282" spans="2:13" ht="15" customHeight="1">
      <c r="B282" s="56"/>
      <c r="C282" s="56" t="s">
        <v>1556</v>
      </c>
      <c r="D282" s="6"/>
      <c r="E282" s="56"/>
      <c r="F282" s="7" t="s">
        <v>1499</v>
      </c>
      <c r="G282" s="56">
        <v>6</v>
      </c>
      <c r="H282" s="25">
        <v>6</v>
      </c>
      <c r="I282" s="56">
        <f t="shared" si="18"/>
        <v>36</v>
      </c>
      <c r="J282" s="6">
        <v>0</v>
      </c>
      <c r="K282" s="56" t="s">
        <v>559</v>
      </c>
      <c r="L282" s="56" t="s">
        <v>2139</v>
      </c>
      <c r="M282" s="8"/>
    </row>
    <row r="283" spans="2:13" ht="15" customHeight="1">
      <c r="B283" s="56"/>
      <c r="C283" s="56" t="s">
        <v>1557</v>
      </c>
      <c r="D283" s="6"/>
      <c r="E283" s="56"/>
      <c r="F283" s="7" t="s">
        <v>1500</v>
      </c>
      <c r="G283" s="56">
        <v>6</v>
      </c>
      <c r="H283" s="25">
        <v>6</v>
      </c>
      <c r="I283" s="56">
        <f t="shared" si="18"/>
        <v>36</v>
      </c>
      <c r="J283" s="6">
        <v>0</v>
      </c>
      <c r="K283" s="56" t="s">
        <v>772</v>
      </c>
      <c r="L283" s="56" t="s">
        <v>2140</v>
      </c>
      <c r="M283" s="8"/>
    </row>
    <row r="284" spans="2:13" ht="15" customHeight="1">
      <c r="B284" s="56"/>
      <c r="C284" s="56" t="s">
        <v>1558</v>
      </c>
      <c r="D284" s="6"/>
      <c r="E284" s="56"/>
      <c r="F284" s="7" t="s">
        <v>1501</v>
      </c>
      <c r="G284" s="56">
        <v>6</v>
      </c>
      <c r="H284" s="25">
        <v>6</v>
      </c>
      <c r="I284" s="56">
        <f t="shared" si="18"/>
        <v>36</v>
      </c>
      <c r="J284" s="6">
        <v>0</v>
      </c>
      <c r="K284" s="56" t="s">
        <v>772</v>
      </c>
      <c r="L284" s="56" t="s">
        <v>2140</v>
      </c>
      <c r="M284" s="8"/>
    </row>
    <row r="285" spans="2:13" ht="15" customHeight="1">
      <c r="B285" s="56"/>
      <c r="C285" s="56" t="s">
        <v>1559</v>
      </c>
      <c r="D285" s="6"/>
      <c r="E285" s="56"/>
      <c r="F285" s="7" t="s">
        <v>1502</v>
      </c>
      <c r="G285" s="56">
        <v>6</v>
      </c>
      <c r="H285" s="25">
        <v>6</v>
      </c>
      <c r="I285" s="56">
        <f t="shared" si="18"/>
        <v>36</v>
      </c>
      <c r="J285" s="6">
        <v>0</v>
      </c>
      <c r="K285" s="56" t="s">
        <v>773</v>
      </c>
      <c r="L285" s="56" t="s">
        <v>2141</v>
      </c>
      <c r="M285" s="8"/>
    </row>
    <row r="286" spans="2:13" ht="15" customHeight="1">
      <c r="B286" s="56"/>
      <c r="C286" s="56" t="s">
        <v>1560</v>
      </c>
      <c r="D286" s="6"/>
      <c r="E286" s="56"/>
      <c r="F286" s="7" t="s">
        <v>1503</v>
      </c>
      <c r="G286" s="56">
        <v>6</v>
      </c>
      <c r="H286" s="25">
        <v>6</v>
      </c>
      <c r="I286" s="56">
        <f t="shared" si="18"/>
        <v>36</v>
      </c>
      <c r="J286" s="6">
        <v>0</v>
      </c>
      <c r="K286" s="56" t="s">
        <v>773</v>
      </c>
      <c r="L286" s="56" t="s">
        <v>2141</v>
      </c>
      <c r="M286" s="8"/>
    </row>
    <row r="287" spans="2:13" ht="15" customHeight="1">
      <c r="B287" s="56"/>
      <c r="C287" s="56" t="s">
        <v>1561</v>
      </c>
      <c r="D287" s="6"/>
      <c r="E287" s="56"/>
      <c r="F287" s="7" t="s">
        <v>1504</v>
      </c>
      <c r="G287" s="56">
        <v>6</v>
      </c>
      <c r="H287" s="25">
        <v>6</v>
      </c>
      <c r="I287" s="56">
        <f t="shared" si="18"/>
        <v>36</v>
      </c>
      <c r="J287" s="6">
        <v>0</v>
      </c>
      <c r="K287" s="56" t="s">
        <v>1269</v>
      </c>
      <c r="L287" s="56" t="s">
        <v>2142</v>
      </c>
      <c r="M287" s="8"/>
    </row>
    <row r="288" spans="2:13" ht="15" customHeight="1">
      <c r="B288" s="56"/>
      <c r="C288" s="56" t="s">
        <v>1562</v>
      </c>
      <c r="D288" s="6"/>
      <c r="E288" s="56"/>
      <c r="F288" s="7" t="s">
        <v>1505</v>
      </c>
      <c r="G288" s="56">
        <v>6</v>
      </c>
      <c r="H288" s="25">
        <v>6</v>
      </c>
      <c r="I288" s="56">
        <f t="shared" si="18"/>
        <v>36</v>
      </c>
      <c r="J288" s="6">
        <v>0</v>
      </c>
      <c r="K288" s="56" t="s">
        <v>1269</v>
      </c>
      <c r="L288" s="56" t="s">
        <v>2142</v>
      </c>
      <c r="M288" s="8"/>
    </row>
    <row r="289" spans="2:13" ht="15" customHeight="1">
      <c r="B289" s="56"/>
      <c r="C289" s="56" t="s">
        <v>1563</v>
      </c>
      <c r="D289" s="6"/>
      <c r="E289" s="56"/>
      <c r="F289" s="7" t="s">
        <v>1570</v>
      </c>
      <c r="G289" s="56">
        <v>6</v>
      </c>
      <c r="H289" s="25">
        <v>6</v>
      </c>
      <c r="I289" s="56">
        <f t="shared" si="18"/>
        <v>36</v>
      </c>
      <c r="J289" s="6">
        <v>0</v>
      </c>
      <c r="K289" s="56" t="s">
        <v>1270</v>
      </c>
      <c r="L289" s="56" t="s">
        <v>2143</v>
      </c>
      <c r="M289" s="8"/>
    </row>
    <row r="290" spans="2:13" ht="15" customHeight="1">
      <c r="B290" s="56"/>
      <c r="C290" s="56" t="s">
        <v>1564</v>
      </c>
      <c r="D290" s="6"/>
      <c r="E290" s="56"/>
      <c r="F290" s="7" t="s">
        <v>1571</v>
      </c>
      <c r="G290" s="56">
        <v>6</v>
      </c>
      <c r="H290" s="25">
        <v>6</v>
      </c>
      <c r="I290" s="56">
        <f t="shared" si="18"/>
        <v>36</v>
      </c>
      <c r="J290" s="6">
        <v>0</v>
      </c>
      <c r="K290" s="56" t="s">
        <v>1270</v>
      </c>
      <c r="L290" s="56" t="s">
        <v>2143</v>
      </c>
      <c r="M290" s="8"/>
    </row>
    <row r="291" spans="2:13" ht="15" customHeight="1">
      <c r="B291" s="56"/>
      <c r="C291" s="56" t="s">
        <v>1565</v>
      </c>
      <c r="D291" s="6"/>
      <c r="E291" s="56"/>
      <c r="F291" s="7" t="s">
        <v>1572</v>
      </c>
      <c r="G291" s="56">
        <v>6</v>
      </c>
      <c r="H291" s="25">
        <v>6</v>
      </c>
      <c r="I291" s="56">
        <f t="shared" si="18"/>
        <v>36</v>
      </c>
      <c r="J291" s="6">
        <v>0</v>
      </c>
      <c r="K291" s="56" t="s">
        <v>1271</v>
      </c>
      <c r="L291" s="56" t="s">
        <v>2144</v>
      </c>
      <c r="M291" s="8"/>
    </row>
    <row r="292" spans="2:13" ht="15" customHeight="1">
      <c r="B292" s="56"/>
      <c r="C292" s="56" t="s">
        <v>1566</v>
      </c>
      <c r="D292" s="6"/>
      <c r="E292" s="56"/>
      <c r="F292" s="7" t="s">
        <v>598</v>
      </c>
      <c r="G292" s="56">
        <v>6</v>
      </c>
      <c r="H292" s="25">
        <v>6</v>
      </c>
      <c r="I292" s="56">
        <f t="shared" si="18"/>
        <v>36</v>
      </c>
      <c r="J292" s="6">
        <v>0</v>
      </c>
      <c r="K292" s="56" t="s">
        <v>1271</v>
      </c>
      <c r="L292" s="56" t="s">
        <v>2144</v>
      </c>
      <c r="M292" s="8"/>
    </row>
    <row r="293" spans="2:13" ht="15" customHeight="1">
      <c r="B293" s="56"/>
      <c r="C293" s="56" t="s">
        <v>1567</v>
      </c>
      <c r="D293" s="6"/>
      <c r="E293" s="56"/>
      <c r="F293" s="7" t="s">
        <v>600</v>
      </c>
      <c r="G293" s="56">
        <v>6</v>
      </c>
      <c r="H293" s="25">
        <v>6</v>
      </c>
      <c r="I293" s="56">
        <f t="shared" si="18"/>
        <v>36</v>
      </c>
      <c r="J293" s="6">
        <v>0</v>
      </c>
      <c r="K293" s="56" t="s">
        <v>859</v>
      </c>
      <c r="L293" s="56" t="s">
        <v>2145</v>
      </c>
      <c r="M293" s="8"/>
    </row>
    <row r="294" spans="2:13" ht="15" customHeight="1">
      <c r="B294" s="56"/>
      <c r="C294" s="56" t="s">
        <v>1568</v>
      </c>
      <c r="D294" s="6"/>
      <c r="E294" s="56"/>
      <c r="F294" s="7" t="s">
        <v>1132</v>
      </c>
      <c r="G294" s="56">
        <v>6</v>
      </c>
      <c r="H294" s="25">
        <v>6</v>
      </c>
      <c r="I294" s="56">
        <f t="shared" si="18"/>
        <v>36</v>
      </c>
      <c r="J294" s="6">
        <v>0</v>
      </c>
      <c r="K294" s="56" t="s">
        <v>859</v>
      </c>
      <c r="L294" s="56" t="s">
        <v>2145</v>
      </c>
      <c r="M294" s="8"/>
    </row>
    <row r="295" spans="2:13" ht="15" customHeight="1">
      <c r="B295" s="56"/>
      <c r="C295" s="56" t="s">
        <v>1569</v>
      </c>
      <c r="D295" s="6"/>
      <c r="E295" s="56"/>
      <c r="F295" s="7" t="s">
        <v>1133</v>
      </c>
      <c r="G295" s="56">
        <v>6</v>
      </c>
      <c r="H295" s="25">
        <v>6</v>
      </c>
      <c r="I295" s="56">
        <f t="shared" si="18"/>
        <v>36</v>
      </c>
      <c r="J295" s="6">
        <v>0</v>
      </c>
      <c r="K295" s="56" t="s">
        <v>1163</v>
      </c>
      <c r="L295" s="56" t="s">
        <v>2146</v>
      </c>
      <c r="M295" s="8"/>
    </row>
    <row r="296" spans="2:13" ht="15" customHeight="1">
      <c r="B296" s="56"/>
      <c r="C296" s="56" t="s">
        <v>9</v>
      </c>
      <c r="D296" s="6"/>
      <c r="E296" s="56"/>
      <c r="F296" s="7" t="s">
        <v>1134</v>
      </c>
      <c r="G296" s="56">
        <v>6</v>
      </c>
      <c r="H296" s="25">
        <v>6</v>
      </c>
      <c r="I296" s="56">
        <f t="shared" si="18"/>
        <v>36</v>
      </c>
      <c r="J296" s="6">
        <v>0</v>
      </c>
      <c r="K296" s="56" t="s">
        <v>1163</v>
      </c>
      <c r="L296" s="56" t="s">
        <v>2146</v>
      </c>
      <c r="M296" s="8"/>
    </row>
    <row r="297" spans="2:13" ht="15" customHeight="1">
      <c r="B297" s="56"/>
      <c r="C297" s="56" t="s">
        <v>10</v>
      </c>
      <c r="D297" s="6"/>
      <c r="E297" s="56"/>
      <c r="F297" s="7" t="s">
        <v>1135</v>
      </c>
      <c r="G297" s="56">
        <v>6</v>
      </c>
      <c r="H297" s="25">
        <v>6</v>
      </c>
      <c r="I297" s="56">
        <f t="shared" si="18"/>
        <v>36</v>
      </c>
      <c r="J297" s="6">
        <v>0</v>
      </c>
      <c r="K297" s="56" t="s">
        <v>1164</v>
      </c>
      <c r="L297" s="56" t="s">
        <v>2147</v>
      </c>
      <c r="M297" s="8"/>
    </row>
    <row r="298" spans="2:13" ht="15" customHeight="1">
      <c r="B298" s="56"/>
      <c r="C298" s="56" t="s">
        <v>1597</v>
      </c>
      <c r="D298" s="6"/>
      <c r="E298" s="56"/>
      <c r="F298" s="7" t="s">
        <v>94</v>
      </c>
      <c r="G298" s="56">
        <v>6</v>
      </c>
      <c r="H298" s="25">
        <v>6</v>
      </c>
      <c r="I298" s="56">
        <f t="shared" si="18"/>
        <v>36</v>
      </c>
      <c r="J298" s="6">
        <v>0</v>
      </c>
      <c r="K298" s="56" t="s">
        <v>1164</v>
      </c>
      <c r="L298" s="56" t="s">
        <v>2147</v>
      </c>
      <c r="M298" s="8"/>
    </row>
    <row r="299" spans="2:13" ht="15" customHeight="1">
      <c r="B299" s="56"/>
      <c r="C299" s="56"/>
      <c r="D299" s="6"/>
      <c r="E299" s="56"/>
      <c r="F299" s="7"/>
      <c r="G299" s="56"/>
      <c r="H299" s="25"/>
      <c r="I299" s="56"/>
      <c r="J299" s="6"/>
      <c r="K299" s="56"/>
      <c r="L299" s="56"/>
      <c r="M299" s="8"/>
    </row>
    <row r="300" spans="2:13" ht="15" customHeight="1">
      <c r="B300" s="56"/>
      <c r="C300" s="56"/>
      <c r="D300" s="6"/>
      <c r="E300" s="56"/>
      <c r="F300" s="7"/>
      <c r="G300" s="56"/>
      <c r="H300" s="25"/>
      <c r="I300" s="56"/>
      <c r="J300" s="6"/>
      <c r="K300" s="56"/>
      <c r="L300" s="56"/>
      <c r="M300" s="8"/>
    </row>
    <row r="301" spans="2:13" ht="15" customHeight="1">
      <c r="B301" s="56"/>
      <c r="C301" s="56" t="s">
        <v>1598</v>
      </c>
      <c r="D301" s="6"/>
      <c r="E301" s="56"/>
      <c r="F301" s="7" t="s">
        <v>95</v>
      </c>
      <c r="G301" s="56">
        <v>6</v>
      </c>
      <c r="H301" s="25">
        <v>6</v>
      </c>
      <c r="I301" s="56">
        <f t="shared" ref="I301:I306" si="19">G301*H301</f>
        <v>36</v>
      </c>
      <c r="J301" s="6">
        <v>0</v>
      </c>
      <c r="K301" s="56" t="s">
        <v>1591</v>
      </c>
      <c r="L301" s="56" t="s">
        <v>2113</v>
      </c>
      <c r="M301" s="8"/>
    </row>
    <row r="302" spans="2:13" ht="15" customHeight="1">
      <c r="B302" s="56"/>
      <c r="C302" s="56" t="s">
        <v>1599</v>
      </c>
      <c r="D302" s="6"/>
      <c r="E302" s="56"/>
      <c r="F302" s="7" t="s">
        <v>96</v>
      </c>
      <c r="G302" s="56">
        <v>6</v>
      </c>
      <c r="H302" s="25">
        <v>6</v>
      </c>
      <c r="I302" s="56">
        <f t="shared" si="19"/>
        <v>36</v>
      </c>
      <c r="J302" s="6">
        <v>0</v>
      </c>
      <c r="K302" s="56" t="s">
        <v>1063</v>
      </c>
      <c r="L302" s="56" t="s">
        <v>2114</v>
      </c>
      <c r="M302" s="8"/>
    </row>
    <row r="303" spans="2:13" ht="15" customHeight="1">
      <c r="B303" s="56"/>
      <c r="C303" s="56" t="s">
        <v>725</v>
      </c>
      <c r="D303" s="6"/>
      <c r="E303" s="56"/>
      <c r="F303" s="7" t="s">
        <v>97</v>
      </c>
      <c r="G303" s="56">
        <v>6</v>
      </c>
      <c r="H303" s="25">
        <v>6</v>
      </c>
      <c r="I303" s="56">
        <f t="shared" si="19"/>
        <v>36</v>
      </c>
      <c r="J303" s="6">
        <v>0</v>
      </c>
      <c r="K303" s="56" t="s">
        <v>1592</v>
      </c>
      <c r="L303" s="56" t="s">
        <v>2115</v>
      </c>
      <c r="M303" s="8"/>
    </row>
    <row r="304" spans="2:13" ht="15" customHeight="1">
      <c r="B304" s="56"/>
      <c r="C304" s="56" t="s">
        <v>726</v>
      </c>
      <c r="D304" s="6"/>
      <c r="E304" s="56"/>
      <c r="F304" s="7" t="s">
        <v>98</v>
      </c>
      <c r="G304" s="56">
        <v>6</v>
      </c>
      <c r="H304" s="25">
        <v>6</v>
      </c>
      <c r="I304" s="56">
        <f t="shared" si="19"/>
        <v>36</v>
      </c>
      <c r="J304" s="6">
        <v>0</v>
      </c>
      <c r="K304" s="56" t="s">
        <v>1593</v>
      </c>
      <c r="L304" s="56" t="s">
        <v>2116</v>
      </c>
      <c r="M304" s="8"/>
    </row>
    <row r="305" spans="2:13" ht="15" customHeight="1">
      <c r="B305" s="56"/>
      <c r="C305" s="56" t="s">
        <v>727</v>
      </c>
      <c r="D305" s="6"/>
      <c r="E305" s="56"/>
      <c r="F305" s="7" t="s">
        <v>99</v>
      </c>
      <c r="G305" s="56">
        <v>6</v>
      </c>
      <c r="H305" s="25">
        <v>6</v>
      </c>
      <c r="I305" s="56">
        <f t="shared" si="19"/>
        <v>36</v>
      </c>
      <c r="J305" s="6">
        <v>0</v>
      </c>
      <c r="K305" s="56" t="s">
        <v>1062</v>
      </c>
      <c r="L305" s="56" t="s">
        <v>2117</v>
      </c>
      <c r="M305" s="8"/>
    </row>
    <row r="306" spans="2:13" ht="15" customHeight="1">
      <c r="B306" s="56"/>
      <c r="C306" s="56" t="s">
        <v>728</v>
      </c>
      <c r="D306" s="6"/>
      <c r="E306" s="56"/>
      <c r="F306" s="7" t="s">
        <v>100</v>
      </c>
      <c r="G306" s="56">
        <v>6</v>
      </c>
      <c r="H306" s="25">
        <v>6</v>
      </c>
      <c r="I306" s="56">
        <f t="shared" si="19"/>
        <v>36</v>
      </c>
      <c r="J306" s="6">
        <v>0</v>
      </c>
      <c r="K306" s="56" t="s">
        <v>1288</v>
      </c>
      <c r="L306" s="56" t="s">
        <v>2118</v>
      </c>
      <c r="M306" s="8"/>
    </row>
    <row r="307" spans="2:13" ht="15" customHeight="1">
      <c r="B307" s="56"/>
      <c r="C307" s="56"/>
      <c r="D307" s="6"/>
      <c r="E307" s="56"/>
      <c r="F307" s="56"/>
      <c r="G307" s="56"/>
      <c r="H307" s="25"/>
      <c r="I307" s="56"/>
      <c r="J307" s="6"/>
      <c r="K307" s="56"/>
      <c r="L307" s="56"/>
      <c r="M307" s="8"/>
    </row>
    <row r="308" spans="2:13" ht="15" customHeight="1">
      <c r="B308" s="56">
        <f>B269+1</f>
        <v>25</v>
      </c>
      <c r="C308" s="56"/>
      <c r="D308" s="6"/>
      <c r="E308" s="56"/>
      <c r="F308" s="56">
        <f>IF(I269="",F269+H269,F269+I269)</f>
        <v>4172</v>
      </c>
      <c r="G308" s="56"/>
      <c r="H308" s="25">
        <v>2</v>
      </c>
      <c r="I308" s="56"/>
      <c r="J308" s="6"/>
      <c r="K308" s="56" t="s">
        <v>1698</v>
      </c>
      <c r="L308" s="56"/>
      <c r="M308" s="8"/>
    </row>
    <row r="311" spans="2:13" ht="15" customHeight="1">
      <c r="B311" s="61" t="s">
        <v>2207</v>
      </c>
      <c r="C311" s="62"/>
      <c r="D311" s="62"/>
      <c r="E311" s="57"/>
      <c r="F311" s="57" t="s">
        <v>2201</v>
      </c>
      <c r="G311" s="57"/>
      <c r="H311" s="63">
        <f>F379+H379-1</f>
        <v>3862</v>
      </c>
      <c r="I311" s="57"/>
      <c r="J311" s="57"/>
      <c r="K311" s="64" t="s">
        <v>1721</v>
      </c>
      <c r="L311" s="70" t="s">
        <v>2188</v>
      </c>
      <c r="M311" s="79"/>
    </row>
    <row r="312" spans="2:13" s="5" customFormat="1" ht="15" customHeight="1">
      <c r="B312" s="6" t="s">
        <v>2194</v>
      </c>
      <c r="C312" s="6"/>
      <c r="D312" s="6" t="s">
        <v>2195</v>
      </c>
      <c r="E312" s="6"/>
      <c r="F312" s="6" t="s">
        <v>2196</v>
      </c>
      <c r="G312" s="6" t="s">
        <v>2197</v>
      </c>
      <c r="H312" s="65" t="s">
        <v>2198</v>
      </c>
      <c r="I312" s="6" t="s">
        <v>2199</v>
      </c>
      <c r="J312" s="6" t="s">
        <v>2200</v>
      </c>
      <c r="K312" s="6" t="s">
        <v>1291</v>
      </c>
      <c r="L312" s="6"/>
      <c r="M312" s="9"/>
    </row>
    <row r="313" spans="2:13" ht="15" customHeight="1">
      <c r="B313" s="56">
        <v>1</v>
      </c>
      <c r="C313" s="56"/>
      <c r="D313" s="6"/>
      <c r="E313" s="43" t="s">
        <v>1730</v>
      </c>
      <c r="F313" s="56">
        <v>1</v>
      </c>
      <c r="G313" s="56"/>
      <c r="H313" s="25">
        <v>2</v>
      </c>
      <c r="I313" s="56"/>
      <c r="J313" s="6"/>
      <c r="K313" s="56" t="s">
        <v>1175</v>
      </c>
      <c r="L313" s="56" t="s">
        <v>2148</v>
      </c>
      <c r="M313" s="8"/>
    </row>
    <row r="314" spans="2:13" ht="30" customHeight="1">
      <c r="B314" s="56">
        <f>B313+1</f>
        <v>2</v>
      </c>
      <c r="C314" s="56"/>
      <c r="D314" s="6"/>
      <c r="E314" s="43" t="s">
        <v>1731</v>
      </c>
      <c r="F314" s="56">
        <f t="shared" ref="F314:F327" si="20">IF(I313="",F313+H313,F313+I313)</f>
        <v>3</v>
      </c>
      <c r="G314" s="56"/>
      <c r="H314" s="25">
        <v>1</v>
      </c>
      <c r="I314" s="56"/>
      <c r="J314" s="6">
        <v>0</v>
      </c>
      <c r="K314" s="58" t="s">
        <v>992</v>
      </c>
      <c r="L314" s="58" t="s">
        <v>2149</v>
      </c>
      <c r="M314" s="73"/>
    </row>
    <row r="315" spans="2:13" ht="15" customHeight="1">
      <c r="B315" s="56">
        <f t="shared" ref="B315:B327" si="21">B314+1</f>
        <v>3</v>
      </c>
      <c r="C315" s="56"/>
      <c r="D315" s="6"/>
      <c r="E315" s="43" t="s">
        <v>1732</v>
      </c>
      <c r="F315" s="56">
        <f t="shared" si="20"/>
        <v>4</v>
      </c>
      <c r="G315" s="56"/>
      <c r="H315" s="25">
        <v>8</v>
      </c>
      <c r="I315" s="56"/>
      <c r="J315" s="6">
        <v>0</v>
      </c>
      <c r="K315" s="56" t="s">
        <v>1620</v>
      </c>
      <c r="L315" s="56" t="s">
        <v>1962</v>
      </c>
      <c r="M315" s="8"/>
    </row>
    <row r="316" spans="2:13" ht="15" customHeight="1">
      <c r="B316" s="56">
        <f t="shared" si="21"/>
        <v>4</v>
      </c>
      <c r="C316" s="56"/>
      <c r="D316" s="6" t="s">
        <v>179</v>
      </c>
      <c r="E316" s="43" t="s">
        <v>1802</v>
      </c>
      <c r="F316" s="56">
        <f t="shared" si="20"/>
        <v>12</v>
      </c>
      <c r="G316" s="56"/>
      <c r="H316" s="25">
        <v>5</v>
      </c>
      <c r="I316" s="56"/>
      <c r="J316" s="6">
        <v>0</v>
      </c>
      <c r="K316" s="56"/>
      <c r="L316" s="56"/>
      <c r="M316" s="8"/>
    </row>
    <row r="317" spans="2:13" ht="15" customHeight="1">
      <c r="B317" s="56">
        <f t="shared" si="21"/>
        <v>5</v>
      </c>
      <c r="C317" s="56"/>
      <c r="D317" s="6"/>
      <c r="E317" s="43" t="s">
        <v>1848</v>
      </c>
      <c r="F317" s="56">
        <f t="shared" si="20"/>
        <v>17</v>
      </c>
      <c r="G317" s="56"/>
      <c r="H317" s="25">
        <v>1</v>
      </c>
      <c r="I317" s="56"/>
      <c r="J317" s="6">
        <v>0</v>
      </c>
      <c r="K317" s="56" t="s">
        <v>306</v>
      </c>
      <c r="L317" s="56" t="s">
        <v>2071</v>
      </c>
      <c r="M317" s="8"/>
    </row>
    <row r="318" spans="2:13" ht="15" customHeight="1">
      <c r="B318" s="56">
        <f t="shared" si="21"/>
        <v>6</v>
      </c>
      <c r="C318" s="56"/>
      <c r="D318" s="6"/>
      <c r="E318" s="43" t="s">
        <v>1897</v>
      </c>
      <c r="F318" s="56">
        <f t="shared" si="20"/>
        <v>18</v>
      </c>
      <c r="G318" s="56"/>
      <c r="H318" s="25">
        <v>8</v>
      </c>
      <c r="I318" s="56"/>
      <c r="J318" s="6">
        <v>0</v>
      </c>
      <c r="K318" s="56" t="s">
        <v>661</v>
      </c>
      <c r="L318" s="56" t="s">
        <v>2072</v>
      </c>
      <c r="M318" s="8"/>
    </row>
    <row r="319" spans="2:13" ht="15" customHeight="1">
      <c r="B319" s="56">
        <f t="shared" si="21"/>
        <v>7</v>
      </c>
      <c r="C319" s="56"/>
      <c r="D319" s="6"/>
      <c r="E319" s="43" t="s">
        <v>1850</v>
      </c>
      <c r="F319" s="56">
        <f t="shared" si="20"/>
        <v>26</v>
      </c>
      <c r="G319" s="56"/>
      <c r="H319" s="25">
        <v>8</v>
      </c>
      <c r="I319" s="56"/>
      <c r="J319" s="6">
        <v>0</v>
      </c>
      <c r="K319" s="56" t="s">
        <v>661</v>
      </c>
      <c r="L319" s="56" t="s">
        <v>2072</v>
      </c>
      <c r="M319" s="8"/>
    </row>
    <row r="320" spans="2:13" ht="15" customHeight="1">
      <c r="B320" s="56">
        <f t="shared" si="21"/>
        <v>8</v>
      </c>
      <c r="C320" s="56"/>
      <c r="D320" s="6"/>
      <c r="E320" s="43" t="s">
        <v>1851</v>
      </c>
      <c r="F320" s="56">
        <f t="shared" si="20"/>
        <v>34</v>
      </c>
      <c r="G320" s="56"/>
      <c r="H320" s="25">
        <v>8</v>
      </c>
      <c r="I320" s="56"/>
      <c r="J320" s="6">
        <v>0</v>
      </c>
      <c r="K320" s="56" t="s">
        <v>661</v>
      </c>
      <c r="L320" s="56" t="s">
        <v>2072</v>
      </c>
      <c r="M320" s="8"/>
    </row>
    <row r="321" spans="2:13" ht="15" customHeight="1">
      <c r="B321" s="56">
        <f t="shared" si="21"/>
        <v>9</v>
      </c>
      <c r="C321" s="56"/>
      <c r="D321" s="6"/>
      <c r="E321" s="43" t="s">
        <v>1923</v>
      </c>
      <c r="F321" s="56">
        <f t="shared" si="20"/>
        <v>42</v>
      </c>
      <c r="G321" s="56"/>
      <c r="H321" s="25">
        <v>34</v>
      </c>
      <c r="I321" s="56"/>
      <c r="J321" s="6" t="s">
        <v>455</v>
      </c>
      <c r="K321" s="56" t="s">
        <v>1044</v>
      </c>
      <c r="L321" s="56" t="s">
        <v>2123</v>
      </c>
      <c r="M321" s="8"/>
    </row>
    <row r="322" spans="2:13" ht="15" customHeight="1">
      <c r="B322" s="56">
        <f t="shared" si="21"/>
        <v>10</v>
      </c>
      <c r="C322" s="56"/>
      <c r="D322" s="6"/>
      <c r="E322" s="43" t="s">
        <v>1924</v>
      </c>
      <c r="F322" s="56">
        <f t="shared" si="20"/>
        <v>76</v>
      </c>
      <c r="G322" s="56"/>
      <c r="H322" s="25">
        <v>30</v>
      </c>
      <c r="I322" s="56"/>
      <c r="J322" s="6" t="s">
        <v>126</v>
      </c>
      <c r="K322" s="56" t="s">
        <v>1671</v>
      </c>
      <c r="L322" s="56" t="s">
        <v>2124</v>
      </c>
      <c r="M322" s="8"/>
    </row>
    <row r="323" spans="2:13" ht="15" customHeight="1">
      <c r="B323" s="56">
        <f t="shared" si="21"/>
        <v>11</v>
      </c>
      <c r="C323" s="56"/>
      <c r="D323" s="6"/>
      <c r="E323" s="43" t="s">
        <v>1803</v>
      </c>
      <c r="F323" s="56">
        <f t="shared" si="20"/>
        <v>106</v>
      </c>
      <c r="G323" s="56"/>
      <c r="H323" s="25">
        <v>8</v>
      </c>
      <c r="I323" s="56"/>
      <c r="J323" s="6" t="s">
        <v>38</v>
      </c>
      <c r="K323" s="56" t="s">
        <v>756</v>
      </c>
      <c r="L323" s="56" t="s">
        <v>2030</v>
      </c>
      <c r="M323" s="8"/>
    </row>
    <row r="324" spans="2:13" ht="15" customHeight="1">
      <c r="B324" s="56">
        <f t="shared" si="21"/>
        <v>12</v>
      </c>
      <c r="C324" s="56"/>
      <c r="D324" s="6"/>
      <c r="E324" s="43" t="s">
        <v>1925</v>
      </c>
      <c r="F324" s="56">
        <f t="shared" si="20"/>
        <v>114</v>
      </c>
      <c r="G324" s="56"/>
      <c r="H324" s="25">
        <v>80</v>
      </c>
      <c r="I324" s="56"/>
      <c r="J324" s="6" t="s">
        <v>126</v>
      </c>
      <c r="K324" s="56" t="s">
        <v>1672</v>
      </c>
      <c r="L324" s="56" t="s">
        <v>2125</v>
      </c>
      <c r="M324" s="8"/>
    </row>
    <row r="325" spans="2:13" ht="15" customHeight="1">
      <c r="B325" s="56">
        <f t="shared" si="21"/>
        <v>13</v>
      </c>
      <c r="C325" s="56"/>
      <c r="D325" s="6"/>
      <c r="E325" s="43" t="s">
        <v>1797</v>
      </c>
      <c r="F325" s="56">
        <f t="shared" si="20"/>
        <v>194</v>
      </c>
      <c r="G325" s="56"/>
      <c r="H325" s="25">
        <v>1</v>
      </c>
      <c r="I325" s="56"/>
      <c r="J325" s="6">
        <v>0</v>
      </c>
      <c r="K325" s="56" t="s">
        <v>393</v>
      </c>
      <c r="L325" s="56" t="s">
        <v>2126</v>
      </c>
      <c r="M325" s="8"/>
    </row>
    <row r="326" spans="2:13" ht="15" customHeight="1">
      <c r="B326" s="56">
        <f t="shared" si="21"/>
        <v>14</v>
      </c>
      <c r="C326" s="56"/>
      <c r="D326" s="6"/>
      <c r="E326" s="43" t="s">
        <v>1801</v>
      </c>
      <c r="F326" s="56">
        <f t="shared" si="20"/>
        <v>195</v>
      </c>
      <c r="G326" s="56"/>
      <c r="H326" s="25">
        <v>1</v>
      </c>
      <c r="I326" s="56"/>
      <c r="J326" s="6">
        <v>0</v>
      </c>
      <c r="K326" s="56" t="s">
        <v>1676</v>
      </c>
      <c r="L326" s="56" t="s">
        <v>2150</v>
      </c>
      <c r="M326" s="8"/>
    </row>
    <row r="327" spans="2:13" ht="15" customHeight="1">
      <c r="B327" s="56">
        <f t="shared" si="21"/>
        <v>15</v>
      </c>
      <c r="C327" s="56"/>
      <c r="D327" s="6"/>
      <c r="E327" s="43" t="s">
        <v>1858</v>
      </c>
      <c r="F327" s="56">
        <f t="shared" si="20"/>
        <v>196</v>
      </c>
      <c r="G327" s="56"/>
      <c r="H327" s="25">
        <v>20</v>
      </c>
      <c r="I327" s="56"/>
      <c r="J327" s="6" t="s">
        <v>166</v>
      </c>
      <c r="K327" s="56" t="s">
        <v>1043</v>
      </c>
      <c r="L327" s="56" t="s">
        <v>1973</v>
      </c>
      <c r="M327" s="8"/>
    </row>
    <row r="328" spans="2:13" ht="15" customHeight="1">
      <c r="B328" s="56"/>
      <c r="C328" s="56"/>
      <c r="D328" s="6"/>
      <c r="E328" s="56"/>
      <c r="F328" s="56"/>
      <c r="G328" s="56"/>
      <c r="H328" s="25"/>
      <c r="I328" s="56"/>
      <c r="J328" s="6"/>
      <c r="K328" s="56"/>
      <c r="L328" s="56"/>
      <c r="M328" s="8"/>
    </row>
    <row r="329" spans="2:13" ht="15" customHeight="1">
      <c r="B329" s="56">
        <f>B327+1</f>
        <v>16</v>
      </c>
      <c r="C329" s="56"/>
      <c r="D329" s="6"/>
      <c r="E329" s="56"/>
      <c r="F329" s="56">
        <f>IF(I327="",F327+H327,F327+I327)</f>
        <v>216</v>
      </c>
      <c r="G329" s="56">
        <v>3</v>
      </c>
      <c r="H329" s="25">
        <f>SUM(H330:H338)</f>
        <v>163</v>
      </c>
      <c r="I329" s="56">
        <f>G329*H329</f>
        <v>489</v>
      </c>
      <c r="J329" s="6"/>
      <c r="K329" s="56" t="s">
        <v>402</v>
      </c>
      <c r="L329" s="56" t="s">
        <v>2133</v>
      </c>
      <c r="M329" s="8"/>
    </row>
    <row r="330" spans="2:13" ht="15" customHeight="1">
      <c r="B330" s="56"/>
      <c r="C330" s="56" t="s">
        <v>301</v>
      </c>
      <c r="D330" s="6"/>
      <c r="E330" s="56"/>
      <c r="F330" s="7" t="s">
        <v>1675</v>
      </c>
      <c r="G330" s="56"/>
      <c r="H330" s="26">
        <v>16</v>
      </c>
      <c r="I330" s="56"/>
      <c r="J330" s="6">
        <v>0</v>
      </c>
      <c r="K330" s="56" t="s">
        <v>659</v>
      </c>
      <c r="L330" s="56" t="s">
        <v>2130</v>
      </c>
      <c r="M330" s="8"/>
    </row>
    <row r="331" spans="2:13" ht="15" customHeight="1">
      <c r="B331" s="56"/>
      <c r="C331" s="56" t="s">
        <v>40</v>
      </c>
      <c r="D331" s="6"/>
      <c r="E331" s="56"/>
      <c r="F331" s="7" t="s">
        <v>398</v>
      </c>
      <c r="G331" s="56"/>
      <c r="H331" s="26">
        <v>60</v>
      </c>
      <c r="I331" s="56"/>
      <c r="J331" s="6" t="s">
        <v>403</v>
      </c>
      <c r="K331" s="56" t="s">
        <v>1673</v>
      </c>
      <c r="L331" s="56" t="s">
        <v>2134</v>
      </c>
      <c r="M331" s="8"/>
    </row>
    <row r="332" spans="2:13" ht="15" customHeight="1">
      <c r="B332" s="56"/>
      <c r="C332" s="56" t="s">
        <v>142</v>
      </c>
      <c r="D332" s="6"/>
      <c r="E332" s="56"/>
      <c r="F332" s="7" t="s">
        <v>405</v>
      </c>
      <c r="G332" s="56"/>
      <c r="H332" s="25">
        <v>20</v>
      </c>
      <c r="I332" s="56"/>
      <c r="J332" s="6" t="s">
        <v>1302</v>
      </c>
      <c r="K332" s="56" t="s">
        <v>1043</v>
      </c>
      <c r="L332" s="56" t="s">
        <v>1973</v>
      </c>
      <c r="M332" s="8"/>
    </row>
    <row r="333" spans="2:13" ht="15" customHeight="1">
      <c r="B333" s="56"/>
      <c r="C333" s="56" t="s">
        <v>143</v>
      </c>
      <c r="D333" s="6"/>
      <c r="E333" s="56"/>
      <c r="F333" s="7" t="s">
        <v>483</v>
      </c>
      <c r="G333" s="56"/>
      <c r="H333" s="25">
        <v>12</v>
      </c>
      <c r="I333" s="56"/>
      <c r="J333" s="6" t="s">
        <v>1302</v>
      </c>
      <c r="K333" s="56" t="s">
        <v>813</v>
      </c>
      <c r="L333" s="56" t="s">
        <v>1974</v>
      </c>
      <c r="M333" s="8"/>
    </row>
    <row r="334" spans="2:13" ht="15" customHeight="1">
      <c r="B334" s="56"/>
      <c r="C334" s="56" t="s">
        <v>68</v>
      </c>
      <c r="D334" s="6"/>
      <c r="E334" s="56"/>
      <c r="F334" s="7" t="s">
        <v>679</v>
      </c>
      <c r="G334" s="56"/>
      <c r="H334" s="26">
        <v>6</v>
      </c>
      <c r="I334" s="56"/>
      <c r="J334" s="6" t="s">
        <v>403</v>
      </c>
      <c r="K334" s="56" t="s">
        <v>1158</v>
      </c>
      <c r="L334" s="56" t="s">
        <v>1975</v>
      </c>
      <c r="M334" s="8"/>
    </row>
    <row r="335" spans="2:13" ht="15" customHeight="1">
      <c r="B335" s="56"/>
      <c r="C335" s="56" t="s">
        <v>63</v>
      </c>
      <c r="D335" s="6"/>
      <c r="E335" s="56"/>
      <c r="F335" s="7" t="s">
        <v>680</v>
      </c>
      <c r="G335" s="56"/>
      <c r="H335" s="26">
        <v>1</v>
      </c>
      <c r="I335" s="56"/>
      <c r="J335" s="6" t="s">
        <v>1073</v>
      </c>
      <c r="K335" s="56" t="s">
        <v>404</v>
      </c>
      <c r="L335" s="56" t="s">
        <v>2135</v>
      </c>
      <c r="M335" s="8"/>
    </row>
    <row r="336" spans="2:13" ht="15" customHeight="1">
      <c r="B336" s="56"/>
      <c r="C336" s="56" t="s">
        <v>480</v>
      </c>
      <c r="D336" s="6"/>
      <c r="E336" s="56"/>
      <c r="F336" s="7" t="s">
        <v>681</v>
      </c>
      <c r="G336" s="56"/>
      <c r="H336" s="26">
        <v>2</v>
      </c>
      <c r="I336" s="56"/>
      <c r="J336" s="6">
        <v>0</v>
      </c>
      <c r="K336" s="56" t="s">
        <v>300</v>
      </c>
      <c r="L336" s="56" t="s">
        <v>2131</v>
      </c>
      <c r="M336" s="8"/>
    </row>
    <row r="337" spans="2:13" ht="15" customHeight="1">
      <c r="B337" s="56"/>
      <c r="C337" s="56" t="s">
        <v>481</v>
      </c>
      <c r="D337" s="6"/>
      <c r="E337" s="56"/>
      <c r="F337" s="7" t="s">
        <v>645</v>
      </c>
      <c r="G337" s="56"/>
      <c r="H337" s="26">
        <v>10</v>
      </c>
      <c r="I337" s="56"/>
      <c r="J337" s="6">
        <v>0</v>
      </c>
      <c r="K337" s="56" t="s">
        <v>1067</v>
      </c>
      <c r="L337" s="56" t="s">
        <v>2021</v>
      </c>
      <c r="M337" s="8"/>
    </row>
    <row r="338" spans="2:13" ht="15" customHeight="1">
      <c r="B338" s="56"/>
      <c r="C338" s="56" t="s">
        <v>482</v>
      </c>
      <c r="D338" s="6"/>
      <c r="E338" s="56"/>
      <c r="F338" s="7" t="s">
        <v>646</v>
      </c>
      <c r="G338" s="56"/>
      <c r="H338" s="26">
        <v>36</v>
      </c>
      <c r="I338" s="56"/>
      <c r="J338" s="6" t="s">
        <v>935</v>
      </c>
      <c r="K338" s="56" t="s">
        <v>1669</v>
      </c>
      <c r="L338" s="56" t="s">
        <v>2073</v>
      </c>
      <c r="M338" s="8"/>
    </row>
    <row r="339" spans="2:13" ht="15" customHeight="1">
      <c r="B339" s="56"/>
      <c r="C339" s="56"/>
      <c r="D339" s="6"/>
      <c r="E339" s="56"/>
      <c r="F339" s="7"/>
      <c r="G339" s="56"/>
      <c r="H339" s="25"/>
      <c r="I339" s="56"/>
      <c r="J339" s="6"/>
      <c r="K339" s="56"/>
      <c r="L339" s="56"/>
      <c r="M339" s="8"/>
    </row>
    <row r="340" spans="2:13" ht="30" customHeight="1">
      <c r="B340" s="56">
        <f>B329+1</f>
        <v>17</v>
      </c>
      <c r="C340" s="56"/>
      <c r="D340" s="6"/>
      <c r="E340" s="56"/>
      <c r="F340" s="56">
        <f>IF(I329="",F329+H329,F329+I329)</f>
        <v>705</v>
      </c>
      <c r="G340" s="56">
        <v>3</v>
      </c>
      <c r="H340" s="25">
        <f>SUM(H341:H345,I346:I347,I350:I369,I372:I377)</f>
        <v>1052</v>
      </c>
      <c r="I340" s="56">
        <f>G340*H340</f>
        <v>3156</v>
      </c>
      <c r="J340" s="6"/>
      <c r="K340" s="58" t="s">
        <v>106</v>
      </c>
      <c r="L340" s="58" t="s">
        <v>2151</v>
      </c>
      <c r="M340" s="73"/>
    </row>
    <row r="341" spans="2:13" ht="15" customHeight="1">
      <c r="B341" s="56"/>
      <c r="C341" s="56" t="s">
        <v>39</v>
      </c>
      <c r="D341" s="6"/>
      <c r="E341" s="56"/>
      <c r="F341" s="7" t="s">
        <v>800</v>
      </c>
      <c r="G341" s="56"/>
      <c r="H341" s="26">
        <v>4</v>
      </c>
      <c r="I341" s="56"/>
      <c r="J341" s="6">
        <v>0</v>
      </c>
      <c r="K341" s="56" t="s">
        <v>799</v>
      </c>
      <c r="L341" s="56" t="s">
        <v>2137</v>
      </c>
      <c r="M341" s="8"/>
    </row>
    <row r="342" spans="2:13" ht="15" customHeight="1">
      <c r="B342" s="56"/>
      <c r="C342" s="56" t="s">
        <v>40</v>
      </c>
      <c r="D342" s="6"/>
      <c r="E342" s="56"/>
      <c r="F342" s="7" t="s">
        <v>984</v>
      </c>
      <c r="G342" s="56"/>
      <c r="H342" s="26">
        <v>10</v>
      </c>
      <c r="I342" s="56"/>
      <c r="J342" s="6">
        <v>0</v>
      </c>
      <c r="K342" s="56" t="s">
        <v>222</v>
      </c>
      <c r="L342" s="56" t="s">
        <v>2086</v>
      </c>
      <c r="M342" s="8"/>
    </row>
    <row r="343" spans="2:13" ht="15" customHeight="1">
      <c r="B343" s="56"/>
      <c r="C343" s="56" t="s">
        <v>233</v>
      </c>
      <c r="D343" s="6"/>
      <c r="E343" s="56"/>
      <c r="F343" s="7" t="s">
        <v>1165</v>
      </c>
      <c r="G343" s="56"/>
      <c r="H343" s="26">
        <v>10</v>
      </c>
      <c r="I343" s="56"/>
      <c r="J343" s="6">
        <v>0</v>
      </c>
      <c r="K343" s="56" t="s">
        <v>223</v>
      </c>
      <c r="L343" s="56" t="s">
        <v>2087</v>
      </c>
      <c r="M343" s="8"/>
    </row>
    <row r="344" spans="2:13" ht="15" customHeight="1">
      <c r="B344" s="56"/>
      <c r="C344" s="56" t="s">
        <v>67</v>
      </c>
      <c r="D344" s="6"/>
      <c r="E344" s="56"/>
      <c r="F344" s="7" t="s">
        <v>1159</v>
      </c>
      <c r="G344" s="56"/>
      <c r="H344" s="26">
        <v>10</v>
      </c>
      <c r="I344" s="56"/>
      <c r="J344" s="6">
        <v>0</v>
      </c>
      <c r="K344" s="58" t="s">
        <v>5</v>
      </c>
      <c r="L344" s="58" t="s">
        <v>2088</v>
      </c>
      <c r="M344" s="73"/>
    </row>
    <row r="345" spans="2:13" ht="15" customHeight="1">
      <c r="B345" s="56"/>
      <c r="C345" s="56" t="s">
        <v>68</v>
      </c>
      <c r="D345" s="6"/>
      <c r="E345" s="56"/>
      <c r="F345" s="7" t="s">
        <v>1160</v>
      </c>
      <c r="G345" s="56"/>
      <c r="H345" s="26">
        <v>10</v>
      </c>
      <c r="I345" s="56"/>
      <c r="J345" s="6">
        <v>0</v>
      </c>
      <c r="K345" s="56" t="s">
        <v>6</v>
      </c>
      <c r="L345" s="56" t="s">
        <v>2089</v>
      </c>
      <c r="M345" s="8"/>
    </row>
    <row r="346" spans="2:13" ht="15" customHeight="1">
      <c r="B346" s="56"/>
      <c r="C346" s="56" t="s">
        <v>397</v>
      </c>
      <c r="D346" s="6"/>
      <c r="E346" s="56"/>
      <c r="F346" s="7" t="s">
        <v>1161</v>
      </c>
      <c r="G346" s="56">
        <v>6</v>
      </c>
      <c r="H346" s="25">
        <v>6</v>
      </c>
      <c r="I346" s="56">
        <f>G346*H346</f>
        <v>36</v>
      </c>
      <c r="J346" s="6">
        <v>0</v>
      </c>
      <c r="K346" s="56" t="s">
        <v>1679</v>
      </c>
      <c r="L346" s="56" t="s">
        <v>2093</v>
      </c>
      <c r="M346" s="8"/>
    </row>
    <row r="347" spans="2:13" ht="15" customHeight="1">
      <c r="B347" s="56"/>
      <c r="C347" s="56" t="s">
        <v>406</v>
      </c>
      <c r="D347" s="6"/>
      <c r="E347" s="56"/>
      <c r="F347" s="7" t="s">
        <v>801</v>
      </c>
      <c r="G347" s="56">
        <v>6</v>
      </c>
      <c r="H347" s="25">
        <v>6</v>
      </c>
      <c r="I347" s="56">
        <f>G347*H347</f>
        <v>36</v>
      </c>
      <c r="J347" s="6">
        <v>0</v>
      </c>
      <c r="K347" s="56" t="s">
        <v>1679</v>
      </c>
      <c r="L347" s="56" t="s">
        <v>2093</v>
      </c>
      <c r="M347" s="8"/>
    </row>
    <row r="348" spans="2:13" ht="15" customHeight="1">
      <c r="B348" s="56"/>
      <c r="C348" s="56"/>
      <c r="D348" s="6"/>
      <c r="E348" s="56"/>
      <c r="F348" s="7"/>
      <c r="G348" s="56"/>
      <c r="H348" s="25"/>
      <c r="I348" s="56"/>
      <c r="J348" s="6"/>
      <c r="K348" s="56"/>
      <c r="L348" s="56"/>
      <c r="M348" s="8"/>
    </row>
    <row r="349" spans="2:13" ht="15" customHeight="1">
      <c r="B349" s="56"/>
      <c r="C349" s="56"/>
      <c r="D349" s="6"/>
      <c r="E349" s="56"/>
      <c r="F349" s="7"/>
      <c r="G349" s="56"/>
      <c r="H349" s="25"/>
      <c r="I349" s="56"/>
      <c r="J349" s="6"/>
      <c r="K349" s="56"/>
      <c r="L349" s="56"/>
      <c r="M349" s="8"/>
    </row>
    <row r="350" spans="2:13" ht="15" customHeight="1">
      <c r="B350" s="56"/>
      <c r="C350" s="56" t="s">
        <v>302</v>
      </c>
      <c r="D350" s="6"/>
      <c r="E350" s="56"/>
      <c r="F350" s="7" t="s">
        <v>1496</v>
      </c>
      <c r="G350" s="56">
        <v>6</v>
      </c>
      <c r="H350" s="25">
        <v>6</v>
      </c>
      <c r="I350" s="56">
        <f t="shared" ref="I350:I369" si="22">G350*H350</f>
        <v>36</v>
      </c>
      <c r="J350" s="6">
        <v>0</v>
      </c>
      <c r="K350" s="56" t="s">
        <v>1071</v>
      </c>
      <c r="L350" s="56" t="s">
        <v>2138</v>
      </c>
      <c r="M350" s="8"/>
    </row>
    <row r="351" spans="2:13" ht="15" customHeight="1">
      <c r="B351" s="56"/>
      <c r="C351" s="56" t="s">
        <v>69</v>
      </c>
      <c r="D351" s="6"/>
      <c r="E351" s="56"/>
      <c r="F351" s="7" t="s">
        <v>1497</v>
      </c>
      <c r="G351" s="56">
        <v>6</v>
      </c>
      <c r="H351" s="25">
        <v>6</v>
      </c>
      <c r="I351" s="56">
        <f t="shared" si="22"/>
        <v>36</v>
      </c>
      <c r="J351" s="6">
        <v>0</v>
      </c>
      <c r="K351" s="56" t="s">
        <v>1071</v>
      </c>
      <c r="L351" s="56" t="s">
        <v>2138</v>
      </c>
      <c r="M351" s="8"/>
    </row>
    <row r="352" spans="2:13" ht="15" customHeight="1">
      <c r="B352" s="56"/>
      <c r="C352" s="56" t="s">
        <v>167</v>
      </c>
      <c r="D352" s="6"/>
      <c r="E352" s="56"/>
      <c r="F352" s="7" t="s">
        <v>1498</v>
      </c>
      <c r="G352" s="56">
        <v>6</v>
      </c>
      <c r="H352" s="25">
        <v>6</v>
      </c>
      <c r="I352" s="56">
        <f t="shared" si="22"/>
        <v>36</v>
      </c>
      <c r="J352" s="6">
        <v>0</v>
      </c>
      <c r="K352" s="56" t="s">
        <v>1072</v>
      </c>
      <c r="L352" s="56" t="s">
        <v>2139</v>
      </c>
      <c r="M352" s="8"/>
    </row>
    <row r="353" spans="2:13" ht="15" customHeight="1">
      <c r="B353" s="56"/>
      <c r="C353" s="56" t="s">
        <v>1556</v>
      </c>
      <c r="D353" s="6"/>
      <c r="E353" s="56"/>
      <c r="F353" s="7" t="s">
        <v>1499</v>
      </c>
      <c r="G353" s="56">
        <v>6</v>
      </c>
      <c r="H353" s="25">
        <v>6</v>
      </c>
      <c r="I353" s="56">
        <f t="shared" si="22"/>
        <v>36</v>
      </c>
      <c r="J353" s="6">
        <v>0</v>
      </c>
      <c r="K353" s="56" t="s">
        <v>559</v>
      </c>
      <c r="L353" s="56" t="s">
        <v>2139</v>
      </c>
      <c r="M353" s="8"/>
    </row>
    <row r="354" spans="2:13" ht="15" customHeight="1">
      <c r="B354" s="56"/>
      <c r="C354" s="56" t="s">
        <v>1557</v>
      </c>
      <c r="D354" s="6"/>
      <c r="E354" s="56"/>
      <c r="F354" s="7" t="s">
        <v>1500</v>
      </c>
      <c r="G354" s="56">
        <v>6</v>
      </c>
      <c r="H354" s="25">
        <v>6</v>
      </c>
      <c r="I354" s="56">
        <f t="shared" si="22"/>
        <v>36</v>
      </c>
      <c r="J354" s="6">
        <v>0</v>
      </c>
      <c r="K354" s="56" t="s">
        <v>772</v>
      </c>
      <c r="L354" s="56" t="s">
        <v>2140</v>
      </c>
      <c r="M354" s="8"/>
    </row>
    <row r="355" spans="2:13" ht="15" customHeight="1">
      <c r="B355" s="56"/>
      <c r="C355" s="56" t="s">
        <v>1558</v>
      </c>
      <c r="D355" s="6"/>
      <c r="E355" s="56"/>
      <c r="F355" s="7" t="s">
        <v>1501</v>
      </c>
      <c r="G355" s="56">
        <v>6</v>
      </c>
      <c r="H355" s="25">
        <v>6</v>
      </c>
      <c r="I355" s="56">
        <f t="shared" si="22"/>
        <v>36</v>
      </c>
      <c r="J355" s="6">
        <v>0</v>
      </c>
      <c r="K355" s="56" t="s">
        <v>772</v>
      </c>
      <c r="L355" s="56" t="s">
        <v>2140</v>
      </c>
      <c r="M355" s="8"/>
    </row>
    <row r="356" spans="2:13" ht="15" customHeight="1">
      <c r="B356" s="56"/>
      <c r="C356" s="56" t="s">
        <v>1559</v>
      </c>
      <c r="D356" s="6"/>
      <c r="E356" s="56"/>
      <c r="F356" s="7" t="s">
        <v>1502</v>
      </c>
      <c r="G356" s="56">
        <v>6</v>
      </c>
      <c r="H356" s="25">
        <v>6</v>
      </c>
      <c r="I356" s="56">
        <f t="shared" si="22"/>
        <v>36</v>
      </c>
      <c r="J356" s="6">
        <v>0</v>
      </c>
      <c r="K356" s="56" t="s">
        <v>773</v>
      </c>
      <c r="L356" s="56" t="s">
        <v>2141</v>
      </c>
      <c r="M356" s="8"/>
    </row>
    <row r="357" spans="2:13" ht="15" customHeight="1">
      <c r="B357" s="56"/>
      <c r="C357" s="56" t="s">
        <v>1560</v>
      </c>
      <c r="D357" s="6"/>
      <c r="E357" s="56"/>
      <c r="F357" s="7" t="s">
        <v>1503</v>
      </c>
      <c r="G357" s="56">
        <v>6</v>
      </c>
      <c r="H357" s="25">
        <v>6</v>
      </c>
      <c r="I357" s="56">
        <f t="shared" si="22"/>
        <v>36</v>
      </c>
      <c r="J357" s="6">
        <v>0</v>
      </c>
      <c r="K357" s="56" t="s">
        <v>773</v>
      </c>
      <c r="L357" s="56" t="s">
        <v>2141</v>
      </c>
      <c r="M357" s="8"/>
    </row>
    <row r="358" spans="2:13" ht="15" customHeight="1">
      <c r="B358" s="56"/>
      <c r="C358" s="56" t="s">
        <v>1561</v>
      </c>
      <c r="D358" s="6"/>
      <c r="E358" s="56"/>
      <c r="F358" s="7" t="s">
        <v>1504</v>
      </c>
      <c r="G358" s="56">
        <v>6</v>
      </c>
      <c r="H358" s="25">
        <v>6</v>
      </c>
      <c r="I358" s="56">
        <f t="shared" si="22"/>
        <v>36</v>
      </c>
      <c r="J358" s="6">
        <v>0</v>
      </c>
      <c r="K358" s="56" t="s">
        <v>1269</v>
      </c>
      <c r="L358" s="56" t="s">
        <v>2142</v>
      </c>
      <c r="M358" s="8"/>
    </row>
    <row r="359" spans="2:13" ht="15" customHeight="1">
      <c r="B359" s="56"/>
      <c r="C359" s="56" t="s">
        <v>1562</v>
      </c>
      <c r="D359" s="6"/>
      <c r="E359" s="56"/>
      <c r="F359" s="7" t="s">
        <v>1505</v>
      </c>
      <c r="G359" s="56">
        <v>6</v>
      </c>
      <c r="H359" s="25">
        <v>6</v>
      </c>
      <c r="I359" s="56">
        <f t="shared" si="22"/>
        <v>36</v>
      </c>
      <c r="J359" s="6">
        <v>0</v>
      </c>
      <c r="K359" s="56" t="s">
        <v>1269</v>
      </c>
      <c r="L359" s="56" t="s">
        <v>2142</v>
      </c>
      <c r="M359" s="8"/>
    </row>
    <row r="360" spans="2:13" ht="15" customHeight="1">
      <c r="B360" s="56"/>
      <c r="C360" s="56" t="s">
        <v>1563</v>
      </c>
      <c r="D360" s="6"/>
      <c r="E360" s="56"/>
      <c r="F360" s="7" t="s">
        <v>1570</v>
      </c>
      <c r="G360" s="56">
        <v>6</v>
      </c>
      <c r="H360" s="25">
        <v>6</v>
      </c>
      <c r="I360" s="56">
        <f t="shared" si="22"/>
        <v>36</v>
      </c>
      <c r="J360" s="6">
        <v>0</v>
      </c>
      <c r="K360" s="56" t="s">
        <v>1270</v>
      </c>
      <c r="L360" s="56" t="s">
        <v>2143</v>
      </c>
      <c r="M360" s="8"/>
    </row>
    <row r="361" spans="2:13" ht="15" customHeight="1">
      <c r="B361" s="56"/>
      <c r="C361" s="56" t="s">
        <v>1564</v>
      </c>
      <c r="D361" s="6"/>
      <c r="E361" s="56"/>
      <c r="F361" s="7" t="s">
        <v>1571</v>
      </c>
      <c r="G361" s="56">
        <v>6</v>
      </c>
      <c r="H361" s="25">
        <v>6</v>
      </c>
      <c r="I361" s="56">
        <f t="shared" si="22"/>
        <v>36</v>
      </c>
      <c r="J361" s="6">
        <v>0</v>
      </c>
      <c r="K361" s="56" t="s">
        <v>1270</v>
      </c>
      <c r="L361" s="56" t="s">
        <v>2143</v>
      </c>
      <c r="M361" s="8"/>
    </row>
    <row r="362" spans="2:13" ht="15" customHeight="1">
      <c r="B362" s="56"/>
      <c r="C362" s="56" t="s">
        <v>1565</v>
      </c>
      <c r="D362" s="6"/>
      <c r="E362" s="56"/>
      <c r="F362" s="7" t="s">
        <v>1572</v>
      </c>
      <c r="G362" s="56">
        <v>6</v>
      </c>
      <c r="H362" s="25">
        <v>6</v>
      </c>
      <c r="I362" s="56">
        <f t="shared" si="22"/>
        <v>36</v>
      </c>
      <c r="J362" s="6">
        <v>0</v>
      </c>
      <c r="K362" s="56" t="s">
        <v>1271</v>
      </c>
      <c r="L362" s="56" t="s">
        <v>2144</v>
      </c>
      <c r="M362" s="8"/>
    </row>
    <row r="363" spans="2:13" ht="15" customHeight="1">
      <c r="B363" s="56"/>
      <c r="C363" s="56" t="s">
        <v>1566</v>
      </c>
      <c r="D363" s="6"/>
      <c r="E363" s="56"/>
      <c r="F363" s="7" t="s">
        <v>598</v>
      </c>
      <c r="G363" s="56">
        <v>6</v>
      </c>
      <c r="H363" s="25">
        <v>6</v>
      </c>
      <c r="I363" s="56">
        <f t="shared" si="22"/>
        <v>36</v>
      </c>
      <c r="J363" s="6">
        <v>0</v>
      </c>
      <c r="K363" s="56" t="s">
        <v>1271</v>
      </c>
      <c r="L363" s="56" t="s">
        <v>2144</v>
      </c>
      <c r="M363" s="8"/>
    </row>
    <row r="364" spans="2:13" ht="15" customHeight="1">
      <c r="B364" s="56"/>
      <c r="C364" s="56" t="s">
        <v>1567</v>
      </c>
      <c r="D364" s="6"/>
      <c r="E364" s="56"/>
      <c r="F364" s="7" t="s">
        <v>600</v>
      </c>
      <c r="G364" s="56">
        <v>6</v>
      </c>
      <c r="H364" s="25">
        <v>6</v>
      </c>
      <c r="I364" s="56">
        <f t="shared" si="22"/>
        <v>36</v>
      </c>
      <c r="J364" s="6">
        <v>0</v>
      </c>
      <c r="K364" s="56" t="s">
        <v>859</v>
      </c>
      <c r="L364" s="56" t="s">
        <v>2145</v>
      </c>
      <c r="M364" s="8"/>
    </row>
    <row r="365" spans="2:13" ht="15" customHeight="1">
      <c r="B365" s="56"/>
      <c r="C365" s="56" t="s">
        <v>1568</v>
      </c>
      <c r="D365" s="6"/>
      <c r="E365" s="56"/>
      <c r="F365" s="7" t="s">
        <v>1132</v>
      </c>
      <c r="G365" s="56">
        <v>6</v>
      </c>
      <c r="H365" s="25">
        <v>6</v>
      </c>
      <c r="I365" s="56">
        <f t="shared" si="22"/>
        <v>36</v>
      </c>
      <c r="J365" s="6">
        <v>0</v>
      </c>
      <c r="K365" s="56" t="s">
        <v>859</v>
      </c>
      <c r="L365" s="56" t="s">
        <v>2145</v>
      </c>
      <c r="M365" s="8"/>
    </row>
    <row r="366" spans="2:13" ht="15" customHeight="1">
      <c r="B366" s="56"/>
      <c r="C366" s="56" t="s">
        <v>1569</v>
      </c>
      <c r="D366" s="6"/>
      <c r="E366" s="56"/>
      <c r="F366" s="7" t="s">
        <v>1133</v>
      </c>
      <c r="G366" s="56">
        <v>6</v>
      </c>
      <c r="H366" s="25">
        <v>6</v>
      </c>
      <c r="I366" s="56">
        <f t="shared" si="22"/>
        <v>36</v>
      </c>
      <c r="J366" s="6">
        <v>0</v>
      </c>
      <c r="K366" s="56" t="s">
        <v>1163</v>
      </c>
      <c r="L366" s="56" t="s">
        <v>2146</v>
      </c>
      <c r="M366" s="8"/>
    </row>
    <row r="367" spans="2:13" ht="15" customHeight="1">
      <c r="B367" s="56"/>
      <c r="C367" s="56" t="s">
        <v>9</v>
      </c>
      <c r="D367" s="6"/>
      <c r="E367" s="56"/>
      <c r="F367" s="7" t="s">
        <v>1134</v>
      </c>
      <c r="G367" s="56">
        <v>6</v>
      </c>
      <c r="H367" s="25">
        <v>6</v>
      </c>
      <c r="I367" s="56">
        <f t="shared" si="22"/>
        <v>36</v>
      </c>
      <c r="J367" s="6">
        <v>0</v>
      </c>
      <c r="K367" s="56" t="s">
        <v>1163</v>
      </c>
      <c r="L367" s="56" t="s">
        <v>2146</v>
      </c>
      <c r="M367" s="8"/>
    </row>
    <row r="368" spans="2:13" ht="15" customHeight="1">
      <c r="B368" s="56"/>
      <c r="C368" s="56" t="s">
        <v>10</v>
      </c>
      <c r="D368" s="6"/>
      <c r="E368" s="56"/>
      <c r="F368" s="7" t="s">
        <v>1135</v>
      </c>
      <c r="G368" s="56">
        <v>6</v>
      </c>
      <c r="H368" s="25">
        <v>6</v>
      </c>
      <c r="I368" s="56">
        <f t="shared" si="22"/>
        <v>36</v>
      </c>
      <c r="J368" s="6">
        <v>0</v>
      </c>
      <c r="K368" s="56" t="s">
        <v>1164</v>
      </c>
      <c r="L368" s="56" t="s">
        <v>2147</v>
      </c>
      <c r="M368" s="8"/>
    </row>
    <row r="369" spans="2:13" ht="15" customHeight="1">
      <c r="B369" s="56"/>
      <c r="C369" s="56" t="s">
        <v>1597</v>
      </c>
      <c r="D369" s="6"/>
      <c r="E369" s="56"/>
      <c r="F369" s="7" t="s">
        <v>94</v>
      </c>
      <c r="G369" s="56">
        <v>6</v>
      </c>
      <c r="H369" s="25">
        <v>6</v>
      </c>
      <c r="I369" s="56">
        <f t="shared" si="22"/>
        <v>36</v>
      </c>
      <c r="J369" s="6">
        <v>0</v>
      </c>
      <c r="K369" s="56" t="s">
        <v>1164</v>
      </c>
      <c r="L369" s="56" t="s">
        <v>2147</v>
      </c>
      <c r="M369" s="8"/>
    </row>
    <row r="370" spans="2:13" ht="15" customHeight="1">
      <c r="B370" s="56"/>
      <c r="C370" s="56"/>
      <c r="D370" s="6"/>
      <c r="E370" s="56"/>
      <c r="F370" s="7"/>
      <c r="G370" s="56"/>
      <c r="H370" s="25"/>
      <c r="I370" s="56"/>
      <c r="J370" s="6"/>
      <c r="K370" s="56"/>
      <c r="L370" s="56"/>
      <c r="M370" s="8"/>
    </row>
    <row r="371" spans="2:13" ht="15" customHeight="1">
      <c r="B371" s="56"/>
      <c r="C371" s="56"/>
      <c r="D371" s="6"/>
      <c r="E371" s="56"/>
      <c r="F371" s="7"/>
      <c r="G371" s="56"/>
      <c r="H371" s="25"/>
      <c r="I371" s="56"/>
      <c r="J371" s="6"/>
      <c r="K371" s="56"/>
      <c r="L371" s="56"/>
      <c r="M371" s="8"/>
    </row>
    <row r="372" spans="2:13" ht="15" customHeight="1">
      <c r="B372" s="56"/>
      <c r="C372" s="56" t="s">
        <v>1598</v>
      </c>
      <c r="D372" s="6"/>
      <c r="E372" s="56"/>
      <c r="F372" s="7" t="s">
        <v>95</v>
      </c>
      <c r="G372" s="56">
        <v>6</v>
      </c>
      <c r="H372" s="25">
        <v>6</v>
      </c>
      <c r="I372" s="56">
        <f t="shared" ref="I372:I377" si="23">G372*H372</f>
        <v>36</v>
      </c>
      <c r="J372" s="6">
        <v>0</v>
      </c>
      <c r="K372" s="56" t="s">
        <v>1591</v>
      </c>
      <c r="L372" s="56" t="s">
        <v>2113</v>
      </c>
      <c r="M372" s="8"/>
    </row>
    <row r="373" spans="2:13" ht="15" customHeight="1">
      <c r="B373" s="56"/>
      <c r="C373" s="56" t="s">
        <v>1599</v>
      </c>
      <c r="D373" s="6"/>
      <c r="E373" s="56"/>
      <c r="F373" s="7" t="s">
        <v>96</v>
      </c>
      <c r="G373" s="56">
        <v>6</v>
      </c>
      <c r="H373" s="25">
        <v>6</v>
      </c>
      <c r="I373" s="56">
        <f t="shared" si="23"/>
        <v>36</v>
      </c>
      <c r="J373" s="6">
        <v>0</v>
      </c>
      <c r="K373" s="56" t="s">
        <v>1063</v>
      </c>
      <c r="L373" s="56" t="s">
        <v>2114</v>
      </c>
      <c r="M373" s="8"/>
    </row>
    <row r="374" spans="2:13" ht="15" customHeight="1">
      <c r="B374" s="56"/>
      <c r="C374" s="56" t="s">
        <v>725</v>
      </c>
      <c r="D374" s="6"/>
      <c r="E374" s="56"/>
      <c r="F374" s="7" t="s">
        <v>97</v>
      </c>
      <c r="G374" s="56">
        <v>6</v>
      </c>
      <c r="H374" s="25">
        <v>6</v>
      </c>
      <c r="I374" s="56">
        <f t="shared" si="23"/>
        <v>36</v>
      </c>
      <c r="J374" s="6">
        <v>0</v>
      </c>
      <c r="K374" s="56" t="s">
        <v>1592</v>
      </c>
      <c r="L374" s="56" t="s">
        <v>2115</v>
      </c>
      <c r="M374" s="8"/>
    </row>
    <row r="375" spans="2:13" ht="15" customHeight="1">
      <c r="B375" s="56"/>
      <c r="C375" s="56" t="s">
        <v>726</v>
      </c>
      <c r="D375" s="6"/>
      <c r="E375" s="56"/>
      <c r="F375" s="7" t="s">
        <v>98</v>
      </c>
      <c r="G375" s="56">
        <v>6</v>
      </c>
      <c r="H375" s="25">
        <v>6</v>
      </c>
      <c r="I375" s="56">
        <f t="shared" si="23"/>
        <v>36</v>
      </c>
      <c r="J375" s="6">
        <v>0</v>
      </c>
      <c r="K375" s="56" t="s">
        <v>1593</v>
      </c>
      <c r="L375" s="56" t="s">
        <v>2116</v>
      </c>
      <c r="M375" s="8"/>
    </row>
    <row r="376" spans="2:13" ht="15" customHeight="1">
      <c r="B376" s="56"/>
      <c r="C376" s="56" t="s">
        <v>727</v>
      </c>
      <c r="D376" s="6"/>
      <c r="E376" s="56"/>
      <c r="F376" s="7" t="s">
        <v>99</v>
      </c>
      <c r="G376" s="56">
        <v>6</v>
      </c>
      <c r="H376" s="25">
        <v>6</v>
      </c>
      <c r="I376" s="56">
        <f t="shared" si="23"/>
        <v>36</v>
      </c>
      <c r="J376" s="6">
        <v>0</v>
      </c>
      <c r="K376" s="56" t="s">
        <v>1062</v>
      </c>
      <c r="L376" s="56" t="s">
        <v>2117</v>
      </c>
      <c r="M376" s="8"/>
    </row>
    <row r="377" spans="2:13" ht="15" customHeight="1">
      <c r="B377" s="56"/>
      <c r="C377" s="56" t="s">
        <v>728</v>
      </c>
      <c r="D377" s="6"/>
      <c r="E377" s="56"/>
      <c r="F377" s="7" t="s">
        <v>100</v>
      </c>
      <c r="G377" s="56">
        <v>6</v>
      </c>
      <c r="H377" s="25">
        <v>6</v>
      </c>
      <c r="I377" s="56">
        <f t="shared" si="23"/>
        <v>36</v>
      </c>
      <c r="J377" s="6">
        <v>0</v>
      </c>
      <c r="K377" s="56" t="s">
        <v>1288</v>
      </c>
      <c r="L377" s="56" t="s">
        <v>2118</v>
      </c>
      <c r="M377" s="8"/>
    </row>
    <row r="378" spans="2:13" ht="15" customHeight="1">
      <c r="B378" s="56"/>
      <c r="C378" s="56"/>
      <c r="D378" s="6"/>
      <c r="E378" s="56"/>
      <c r="F378" s="56"/>
      <c r="G378" s="56"/>
      <c r="H378" s="25"/>
      <c r="I378" s="56"/>
      <c r="J378" s="6"/>
      <c r="K378" s="56"/>
      <c r="L378" s="56"/>
      <c r="M378" s="8"/>
    </row>
    <row r="379" spans="2:13" ht="15" customHeight="1">
      <c r="B379" s="56">
        <f>B340+1</f>
        <v>18</v>
      </c>
      <c r="C379" s="56"/>
      <c r="D379" s="6"/>
      <c r="E379" s="56"/>
      <c r="F379" s="56">
        <f>IF(I340="",F340+H340,F340+I340)</f>
        <v>3861</v>
      </c>
      <c r="G379" s="56"/>
      <c r="H379" s="25">
        <v>2</v>
      </c>
      <c r="I379" s="56"/>
      <c r="J379" s="6"/>
      <c r="K379" s="56" t="s">
        <v>1698</v>
      </c>
      <c r="L379" s="56"/>
      <c r="M379" s="8"/>
    </row>
    <row r="382" spans="2:13" ht="15" customHeight="1">
      <c r="B382" s="61" t="s">
        <v>2208</v>
      </c>
      <c r="C382" s="62"/>
      <c r="D382" s="62"/>
      <c r="E382" s="57"/>
      <c r="F382" s="57" t="s">
        <v>2201</v>
      </c>
      <c r="G382" s="57"/>
      <c r="H382" s="63">
        <f>F400+H400-1</f>
        <v>537</v>
      </c>
      <c r="I382" s="57"/>
      <c r="J382" s="57"/>
      <c r="K382" s="64" t="s">
        <v>1722</v>
      </c>
      <c r="L382" s="70" t="s">
        <v>2189</v>
      </c>
      <c r="M382" s="79"/>
    </row>
    <row r="383" spans="2:13" s="5" customFormat="1" ht="15" customHeight="1">
      <c r="B383" s="6" t="s">
        <v>2194</v>
      </c>
      <c r="C383" s="6"/>
      <c r="D383" s="6" t="s">
        <v>2195</v>
      </c>
      <c r="E383" s="6"/>
      <c r="F383" s="6" t="s">
        <v>2196</v>
      </c>
      <c r="G383" s="6" t="s">
        <v>2197</v>
      </c>
      <c r="H383" s="65" t="s">
        <v>2198</v>
      </c>
      <c r="I383" s="6" t="s">
        <v>2199</v>
      </c>
      <c r="J383" s="6" t="s">
        <v>2200</v>
      </c>
      <c r="K383" s="6" t="s">
        <v>1291</v>
      </c>
      <c r="L383" s="6"/>
      <c r="M383" s="9"/>
    </row>
    <row r="384" spans="2:13" ht="15" customHeight="1">
      <c r="B384" s="56">
        <v>1</v>
      </c>
      <c r="C384" s="56"/>
      <c r="D384" s="6"/>
      <c r="E384" s="43" t="s">
        <v>1730</v>
      </c>
      <c r="F384" s="56">
        <v>1</v>
      </c>
      <c r="G384" s="56"/>
      <c r="H384" s="25">
        <v>2</v>
      </c>
      <c r="I384" s="56"/>
      <c r="J384" s="6"/>
      <c r="K384" s="56" t="s">
        <v>1555</v>
      </c>
      <c r="L384" s="56" t="s">
        <v>2152</v>
      </c>
      <c r="M384" s="8"/>
    </row>
    <row r="385" spans="2:13" ht="30" customHeight="1">
      <c r="B385" s="56">
        <f t="shared" ref="B385:B392" si="24">B384+1</f>
        <v>2</v>
      </c>
      <c r="C385" s="56"/>
      <c r="D385" s="6"/>
      <c r="E385" s="43" t="s">
        <v>1731</v>
      </c>
      <c r="F385" s="56">
        <f t="shared" ref="F385:F391" si="25">IF(I384="",F384+H384,F384+I384)</f>
        <v>3</v>
      </c>
      <c r="G385" s="56"/>
      <c r="H385" s="25">
        <v>1</v>
      </c>
      <c r="I385" s="56"/>
      <c r="J385" s="6">
        <v>0</v>
      </c>
      <c r="K385" s="58" t="s">
        <v>992</v>
      </c>
      <c r="L385" s="58" t="s">
        <v>2149</v>
      </c>
      <c r="M385" s="73"/>
    </row>
    <row r="386" spans="2:13" ht="15" customHeight="1">
      <c r="B386" s="56">
        <f t="shared" si="24"/>
        <v>3</v>
      </c>
      <c r="C386" s="56"/>
      <c r="D386" s="6"/>
      <c r="E386" s="43" t="s">
        <v>1732</v>
      </c>
      <c r="F386" s="56">
        <f t="shared" si="25"/>
        <v>4</v>
      </c>
      <c r="G386" s="56"/>
      <c r="H386" s="25">
        <v>8</v>
      </c>
      <c r="I386" s="56"/>
      <c r="J386" s="6">
        <v>0</v>
      </c>
      <c r="K386" s="56" t="s">
        <v>1620</v>
      </c>
      <c r="L386" s="56" t="s">
        <v>1962</v>
      </c>
      <c r="M386" s="8"/>
    </row>
    <row r="387" spans="2:13" ht="15" customHeight="1">
      <c r="B387" s="56">
        <f>B386+1</f>
        <v>4</v>
      </c>
      <c r="C387" s="56"/>
      <c r="D387" s="6" t="s">
        <v>146</v>
      </c>
      <c r="E387" s="43" t="s">
        <v>1859</v>
      </c>
      <c r="F387" s="56">
        <f t="shared" si="25"/>
        <v>12</v>
      </c>
      <c r="G387" s="56"/>
      <c r="H387" s="25">
        <v>6</v>
      </c>
      <c r="I387" s="56"/>
      <c r="J387" s="6">
        <v>0</v>
      </c>
      <c r="K387" s="56"/>
      <c r="L387" s="56"/>
      <c r="M387" s="8"/>
    </row>
    <row r="388" spans="2:13" ht="30" customHeight="1">
      <c r="B388" s="56">
        <f>B387+1</f>
        <v>5</v>
      </c>
      <c r="C388" s="56"/>
      <c r="D388" s="6"/>
      <c r="E388" s="43" t="s">
        <v>1926</v>
      </c>
      <c r="F388" s="56">
        <f t="shared" si="25"/>
        <v>18</v>
      </c>
      <c r="G388" s="56"/>
      <c r="H388" s="25">
        <v>70</v>
      </c>
      <c r="I388" s="56"/>
      <c r="J388" s="6" t="s">
        <v>987</v>
      </c>
      <c r="K388" s="58" t="s">
        <v>65</v>
      </c>
      <c r="L388" s="58" t="s">
        <v>2153</v>
      </c>
      <c r="M388" s="73"/>
    </row>
    <row r="389" spans="2:13" ht="42.75" customHeight="1">
      <c r="B389" s="56">
        <f>B388+1</f>
        <v>6</v>
      </c>
      <c r="C389" s="56"/>
      <c r="D389" s="6"/>
      <c r="E389" s="43" t="s">
        <v>1860</v>
      </c>
      <c r="F389" s="56">
        <f>IF(I388="",F388+H388,F388+I388)</f>
        <v>88</v>
      </c>
      <c r="G389" s="56"/>
      <c r="H389" s="25">
        <v>70</v>
      </c>
      <c r="I389" s="56"/>
      <c r="J389" s="6" t="s">
        <v>1677</v>
      </c>
      <c r="K389" s="58" t="s">
        <v>858</v>
      </c>
      <c r="L389" s="58" t="s">
        <v>2154</v>
      </c>
      <c r="M389" s="73"/>
    </row>
    <row r="390" spans="2:13" ht="30" customHeight="1">
      <c r="B390" s="56">
        <f t="shared" si="24"/>
        <v>7</v>
      </c>
      <c r="C390" s="56"/>
      <c r="D390" s="6"/>
      <c r="E390" s="43" t="s">
        <v>1927</v>
      </c>
      <c r="F390" s="56">
        <f t="shared" si="25"/>
        <v>158</v>
      </c>
      <c r="G390" s="56"/>
      <c r="H390" s="25">
        <v>70</v>
      </c>
      <c r="I390" s="56"/>
      <c r="J390" s="6" t="s">
        <v>126</v>
      </c>
      <c r="K390" s="58" t="s">
        <v>383</v>
      </c>
      <c r="L390" s="58" t="s">
        <v>2155</v>
      </c>
      <c r="M390" s="73"/>
    </row>
    <row r="391" spans="2:13" ht="30" customHeight="1">
      <c r="B391" s="56">
        <f t="shared" si="24"/>
        <v>8</v>
      </c>
      <c r="C391" s="56"/>
      <c r="D391" s="6"/>
      <c r="E391" s="43" t="s">
        <v>1928</v>
      </c>
      <c r="F391" s="56">
        <f t="shared" si="25"/>
        <v>228</v>
      </c>
      <c r="G391" s="56"/>
      <c r="H391" s="25">
        <v>168</v>
      </c>
      <c r="I391" s="56"/>
      <c r="J391" s="6" t="s">
        <v>1677</v>
      </c>
      <c r="K391" s="58" t="s">
        <v>382</v>
      </c>
      <c r="L391" s="58" t="s">
        <v>2156</v>
      </c>
      <c r="M391" s="73"/>
    </row>
    <row r="392" spans="2:13" ht="15" customHeight="1">
      <c r="B392" s="56">
        <f t="shared" si="24"/>
        <v>9</v>
      </c>
      <c r="C392" s="56"/>
      <c r="D392" s="6"/>
      <c r="E392" s="43" t="s">
        <v>1929</v>
      </c>
      <c r="F392" s="56">
        <f>IF(I391="",F391+H391,F391+I391)</f>
        <v>396</v>
      </c>
      <c r="G392" s="56"/>
      <c r="H392" s="25">
        <v>20</v>
      </c>
      <c r="I392" s="56"/>
      <c r="J392" s="6" t="s">
        <v>166</v>
      </c>
      <c r="K392" s="58" t="s">
        <v>618</v>
      </c>
      <c r="L392" s="58" t="s">
        <v>2157</v>
      </c>
      <c r="M392" s="73"/>
    </row>
    <row r="393" spans="2:13" ht="15" customHeight="1">
      <c r="B393" s="56"/>
      <c r="C393" s="56"/>
      <c r="D393" s="6"/>
      <c r="E393" s="43"/>
      <c r="F393" s="7"/>
      <c r="G393" s="56"/>
      <c r="H393" s="25"/>
      <c r="I393" s="56"/>
      <c r="J393" s="6"/>
      <c r="K393" s="56"/>
      <c r="L393" s="56"/>
      <c r="M393" s="8"/>
    </row>
    <row r="394" spans="2:13" ht="30" customHeight="1">
      <c r="B394" s="56">
        <f>B392+1</f>
        <v>10</v>
      </c>
      <c r="C394" s="56"/>
      <c r="D394" s="6"/>
      <c r="E394" s="43"/>
      <c r="F394" s="56">
        <f>IF(I392="",F392+H392,F392+I392)</f>
        <v>416</v>
      </c>
      <c r="G394" s="56">
        <v>2</v>
      </c>
      <c r="H394" s="25">
        <f>SUM(H395:H397,I398)</f>
        <v>60</v>
      </c>
      <c r="I394" s="56">
        <f>G394*H394</f>
        <v>120</v>
      </c>
      <c r="J394" s="6"/>
      <c r="K394" s="58" t="s">
        <v>139</v>
      </c>
      <c r="L394" s="58" t="s">
        <v>2158</v>
      </c>
      <c r="M394" s="73"/>
    </row>
    <row r="395" spans="2:13" ht="15" customHeight="1">
      <c r="B395" s="56"/>
      <c r="C395" s="56" t="s">
        <v>39</v>
      </c>
      <c r="D395" s="6"/>
      <c r="E395" s="43" t="s">
        <v>1930</v>
      </c>
      <c r="F395" s="7" t="s">
        <v>800</v>
      </c>
      <c r="G395" s="56"/>
      <c r="H395" s="26">
        <v>4</v>
      </c>
      <c r="I395" s="56"/>
      <c r="J395" s="6">
        <v>0</v>
      </c>
      <c r="K395" s="56" t="s">
        <v>799</v>
      </c>
      <c r="L395" s="56" t="s">
        <v>2137</v>
      </c>
      <c r="M395" s="8"/>
    </row>
    <row r="396" spans="2:13" ht="15" customHeight="1">
      <c r="B396" s="56"/>
      <c r="C396" s="56" t="s">
        <v>40</v>
      </c>
      <c r="D396" s="6"/>
      <c r="E396" s="43" t="s">
        <v>1931</v>
      </c>
      <c r="F396" s="7" t="s">
        <v>984</v>
      </c>
      <c r="G396" s="56"/>
      <c r="H396" s="26">
        <v>10</v>
      </c>
      <c r="I396" s="56"/>
      <c r="J396" s="6">
        <v>0</v>
      </c>
      <c r="K396" s="56" t="s">
        <v>140</v>
      </c>
      <c r="L396" s="56" t="s">
        <v>2159</v>
      </c>
      <c r="M396" s="8"/>
    </row>
    <row r="397" spans="2:13" ht="15" customHeight="1">
      <c r="B397" s="56"/>
      <c r="C397" s="56" t="s">
        <v>142</v>
      </c>
      <c r="D397" s="6"/>
      <c r="E397" s="43" t="s">
        <v>1932</v>
      </c>
      <c r="F397" s="7" t="s">
        <v>144</v>
      </c>
      <c r="G397" s="56"/>
      <c r="H397" s="26">
        <v>10</v>
      </c>
      <c r="I397" s="56"/>
      <c r="J397" s="6">
        <v>0</v>
      </c>
      <c r="K397" s="58" t="s">
        <v>141</v>
      </c>
      <c r="L397" s="58" t="s">
        <v>2160</v>
      </c>
      <c r="M397" s="73"/>
    </row>
    <row r="398" spans="2:13" ht="15" customHeight="1">
      <c r="B398" s="56"/>
      <c r="C398" s="56" t="s">
        <v>143</v>
      </c>
      <c r="D398" s="6"/>
      <c r="E398" s="43" t="s">
        <v>1933</v>
      </c>
      <c r="F398" s="7" t="s">
        <v>145</v>
      </c>
      <c r="G398" s="56">
        <v>6</v>
      </c>
      <c r="H398" s="25">
        <v>6</v>
      </c>
      <c r="I398" s="56">
        <f>G398*H398</f>
        <v>36</v>
      </c>
      <c r="J398" s="6">
        <v>0</v>
      </c>
      <c r="K398" s="56" t="s">
        <v>1679</v>
      </c>
      <c r="L398" s="56" t="s">
        <v>2093</v>
      </c>
      <c r="M398" s="8"/>
    </row>
    <row r="399" spans="2:13" ht="15" customHeight="1">
      <c r="B399" s="56"/>
      <c r="C399" s="56"/>
      <c r="D399" s="6"/>
      <c r="E399" s="56"/>
      <c r="F399" s="7"/>
      <c r="G399" s="56"/>
      <c r="H399" s="25"/>
      <c r="I399" s="56"/>
      <c r="J399" s="6"/>
      <c r="K399" s="56"/>
      <c r="L399" s="56"/>
      <c r="M399" s="8"/>
    </row>
    <row r="400" spans="2:13" ht="15" customHeight="1">
      <c r="B400" s="56">
        <f>B394+1</f>
        <v>11</v>
      </c>
      <c r="C400" s="56"/>
      <c r="D400" s="6"/>
      <c r="E400" s="56"/>
      <c r="F400" s="56">
        <f>IF(I394="",F394+H394,F394+I394)</f>
        <v>536</v>
      </c>
      <c r="G400" s="56"/>
      <c r="H400" s="25">
        <v>2</v>
      </c>
      <c r="I400" s="56"/>
      <c r="J400" s="6"/>
      <c r="K400" s="56" t="s">
        <v>1698</v>
      </c>
      <c r="L400" s="56"/>
      <c r="M400" s="8"/>
    </row>
    <row r="403" spans="2:13" ht="15" customHeight="1">
      <c r="B403" s="61" t="s">
        <v>2209</v>
      </c>
      <c r="C403" s="62"/>
      <c r="D403" s="62"/>
      <c r="E403" s="57"/>
      <c r="F403" s="57" t="s">
        <v>2201</v>
      </c>
      <c r="G403" s="57"/>
      <c r="H403" s="63">
        <f>F421+H421-1</f>
        <v>477</v>
      </c>
      <c r="I403" s="57"/>
      <c r="J403" s="57"/>
      <c r="K403" s="64" t="s">
        <v>1723</v>
      </c>
      <c r="L403" s="70" t="s">
        <v>2190</v>
      </c>
      <c r="M403" s="79"/>
    </row>
    <row r="404" spans="2:13" s="5" customFormat="1" ht="15" customHeight="1">
      <c r="B404" s="6" t="s">
        <v>2194</v>
      </c>
      <c r="C404" s="6"/>
      <c r="D404" s="6" t="s">
        <v>2195</v>
      </c>
      <c r="E404" s="6"/>
      <c r="F404" s="6" t="s">
        <v>2196</v>
      </c>
      <c r="G404" s="6" t="s">
        <v>2197</v>
      </c>
      <c r="H404" s="65" t="s">
        <v>2198</v>
      </c>
      <c r="I404" s="6" t="s">
        <v>2199</v>
      </c>
      <c r="J404" s="6" t="s">
        <v>2200</v>
      </c>
      <c r="K404" s="6" t="s">
        <v>1291</v>
      </c>
      <c r="L404" s="6"/>
      <c r="M404" s="9"/>
    </row>
    <row r="405" spans="2:13" ht="15" customHeight="1">
      <c r="B405" s="56">
        <v>1</v>
      </c>
      <c r="C405" s="56"/>
      <c r="D405" s="6"/>
      <c r="E405" s="43" t="s">
        <v>1730</v>
      </c>
      <c r="F405" s="56">
        <v>1</v>
      </c>
      <c r="G405" s="56"/>
      <c r="H405" s="25">
        <v>2</v>
      </c>
      <c r="I405" s="56"/>
      <c r="J405" s="6"/>
      <c r="K405" s="56" t="s">
        <v>1176</v>
      </c>
      <c r="L405" s="56" t="s">
        <v>2161</v>
      </c>
      <c r="M405" s="8"/>
    </row>
    <row r="406" spans="2:13" ht="30" customHeight="1">
      <c r="B406" s="56">
        <f>B405+1</f>
        <v>2</v>
      </c>
      <c r="C406" s="56"/>
      <c r="D406" s="6"/>
      <c r="E406" s="43" t="s">
        <v>1731</v>
      </c>
      <c r="F406" s="56">
        <f t="shared" ref="F406:F413" si="26">IF(I405="",F405+H405,F405+I405)</f>
        <v>3</v>
      </c>
      <c r="G406" s="56"/>
      <c r="H406" s="25">
        <v>1</v>
      </c>
      <c r="I406" s="56"/>
      <c r="J406" s="6">
        <v>0</v>
      </c>
      <c r="K406" s="58" t="s">
        <v>992</v>
      </c>
      <c r="L406" s="58" t="s">
        <v>2149</v>
      </c>
      <c r="M406" s="73"/>
    </row>
    <row r="407" spans="2:13" ht="15" customHeight="1">
      <c r="B407" s="56">
        <f t="shared" ref="B407:B413" si="27">B406+1</f>
        <v>3</v>
      </c>
      <c r="C407" s="56"/>
      <c r="D407" s="6"/>
      <c r="E407" s="43" t="s">
        <v>1732</v>
      </c>
      <c r="F407" s="56">
        <f t="shared" si="26"/>
        <v>4</v>
      </c>
      <c r="G407" s="56"/>
      <c r="H407" s="25">
        <v>8</v>
      </c>
      <c r="I407" s="56"/>
      <c r="J407" s="6">
        <v>0</v>
      </c>
      <c r="K407" s="56" t="s">
        <v>1620</v>
      </c>
      <c r="L407" s="56" t="s">
        <v>1962</v>
      </c>
      <c r="M407" s="8"/>
    </row>
    <row r="408" spans="2:13" ht="15" customHeight="1">
      <c r="B408" s="56">
        <f t="shared" si="27"/>
        <v>4</v>
      </c>
      <c r="C408" s="56"/>
      <c r="D408" s="6" t="s">
        <v>179</v>
      </c>
      <c r="E408" s="43" t="s">
        <v>1804</v>
      </c>
      <c r="F408" s="56">
        <f t="shared" si="26"/>
        <v>12</v>
      </c>
      <c r="G408" s="56"/>
      <c r="H408" s="25">
        <v>6</v>
      </c>
      <c r="I408" s="56"/>
      <c r="J408" s="6">
        <v>0</v>
      </c>
      <c r="K408" s="56"/>
      <c r="L408" s="56"/>
      <c r="M408" s="8"/>
    </row>
    <row r="409" spans="2:13" ht="30" customHeight="1">
      <c r="B409" s="56">
        <f t="shared" si="27"/>
        <v>5</v>
      </c>
      <c r="C409" s="56"/>
      <c r="D409" s="6"/>
      <c r="E409" s="43" t="s">
        <v>1934</v>
      </c>
      <c r="F409" s="56">
        <f t="shared" si="26"/>
        <v>18</v>
      </c>
      <c r="G409" s="56"/>
      <c r="H409" s="25">
        <v>64</v>
      </c>
      <c r="I409" s="56"/>
      <c r="J409" s="6" t="s">
        <v>1677</v>
      </c>
      <c r="K409" s="58" t="s">
        <v>4</v>
      </c>
      <c r="L409" s="58" t="s">
        <v>2162</v>
      </c>
      <c r="M409" s="73"/>
    </row>
    <row r="410" spans="2:13" ht="45" customHeight="1">
      <c r="B410" s="56">
        <f t="shared" si="27"/>
        <v>6</v>
      </c>
      <c r="C410" s="56"/>
      <c r="D410" s="6"/>
      <c r="E410" s="43" t="s">
        <v>1935</v>
      </c>
      <c r="F410" s="56">
        <f t="shared" si="26"/>
        <v>82</v>
      </c>
      <c r="G410" s="56"/>
      <c r="H410" s="25">
        <v>64</v>
      </c>
      <c r="I410" s="56"/>
      <c r="J410" s="6" t="s">
        <v>987</v>
      </c>
      <c r="K410" s="58" t="s">
        <v>1684</v>
      </c>
      <c r="L410" s="58" t="s">
        <v>2163</v>
      </c>
      <c r="M410" s="73"/>
    </row>
    <row r="411" spans="2:13" ht="30" customHeight="1">
      <c r="B411" s="56">
        <f t="shared" si="27"/>
        <v>7</v>
      </c>
      <c r="C411" s="56"/>
      <c r="D411" s="6"/>
      <c r="E411" s="43" t="s">
        <v>1936</v>
      </c>
      <c r="F411" s="56">
        <f t="shared" si="26"/>
        <v>146</v>
      </c>
      <c r="G411" s="56"/>
      <c r="H411" s="25">
        <v>50</v>
      </c>
      <c r="I411" s="56"/>
      <c r="J411" s="6" t="s">
        <v>126</v>
      </c>
      <c r="K411" s="58" t="s">
        <v>1299</v>
      </c>
      <c r="L411" s="58" t="s">
        <v>2164</v>
      </c>
      <c r="M411" s="73"/>
    </row>
    <row r="412" spans="2:13" ht="30" customHeight="1">
      <c r="B412" s="56">
        <f t="shared" si="27"/>
        <v>8</v>
      </c>
      <c r="C412" s="56"/>
      <c r="D412" s="6"/>
      <c r="E412" s="43" t="s">
        <v>1937</v>
      </c>
      <c r="F412" s="56">
        <f t="shared" si="26"/>
        <v>196</v>
      </c>
      <c r="G412" s="56"/>
      <c r="H412" s="25">
        <v>100</v>
      </c>
      <c r="I412" s="56"/>
      <c r="J412" s="6" t="s">
        <v>1677</v>
      </c>
      <c r="K412" s="58" t="s">
        <v>275</v>
      </c>
      <c r="L412" s="58" t="s">
        <v>2165</v>
      </c>
      <c r="M412" s="73"/>
    </row>
    <row r="413" spans="2:13" ht="45" customHeight="1">
      <c r="B413" s="56">
        <f t="shared" si="27"/>
        <v>9</v>
      </c>
      <c r="C413" s="56"/>
      <c r="D413" s="6"/>
      <c r="E413" s="43" t="s">
        <v>1806</v>
      </c>
      <c r="F413" s="56">
        <f t="shared" si="26"/>
        <v>296</v>
      </c>
      <c r="G413" s="56"/>
      <c r="H413" s="25">
        <v>60</v>
      </c>
      <c r="I413" s="56"/>
      <c r="J413" s="6" t="s">
        <v>166</v>
      </c>
      <c r="K413" s="58" t="s">
        <v>41</v>
      </c>
      <c r="L413" s="58" t="s">
        <v>2166</v>
      </c>
      <c r="M413" s="73"/>
    </row>
    <row r="414" spans="2:13" ht="15" customHeight="1">
      <c r="B414" s="56"/>
      <c r="C414" s="56"/>
      <c r="D414" s="6"/>
      <c r="F414" s="7"/>
      <c r="G414" s="56"/>
      <c r="H414" s="25"/>
      <c r="I414" s="56"/>
      <c r="J414" s="6"/>
      <c r="K414" s="56"/>
      <c r="L414" s="56"/>
      <c r="M414" s="8"/>
    </row>
    <row r="415" spans="2:13" ht="30" customHeight="1">
      <c r="B415" s="56">
        <f>B413+1</f>
        <v>10</v>
      </c>
      <c r="C415" s="56"/>
      <c r="D415" s="6"/>
      <c r="F415" s="56">
        <f>IF(I413="",F413+H413,F413+I413)</f>
        <v>356</v>
      </c>
      <c r="G415" s="56">
        <v>2</v>
      </c>
      <c r="H415" s="25">
        <f>SUM(H416:H418,I419)</f>
        <v>60</v>
      </c>
      <c r="I415" s="56">
        <f>G415*H415</f>
        <v>120</v>
      </c>
      <c r="J415" s="6"/>
      <c r="K415" s="58" t="s">
        <v>139</v>
      </c>
      <c r="L415" s="58" t="s">
        <v>2158</v>
      </c>
      <c r="M415" s="73"/>
    </row>
    <row r="416" spans="2:13" ht="15" customHeight="1">
      <c r="B416" s="56"/>
      <c r="C416" s="56" t="s">
        <v>39</v>
      </c>
      <c r="D416" s="6"/>
      <c r="E416" s="43" t="s">
        <v>1938</v>
      </c>
      <c r="F416" s="7" t="s">
        <v>800</v>
      </c>
      <c r="G416" s="56"/>
      <c r="H416" s="26">
        <v>4</v>
      </c>
      <c r="I416" s="56"/>
      <c r="J416" s="6">
        <v>0</v>
      </c>
      <c r="K416" s="56" t="s">
        <v>799</v>
      </c>
      <c r="L416" s="56" t="s">
        <v>2137</v>
      </c>
      <c r="M416" s="8"/>
    </row>
    <row r="417" spans="2:13" ht="15" customHeight="1">
      <c r="B417" s="56"/>
      <c r="C417" s="56" t="s">
        <v>40</v>
      </c>
      <c r="D417" s="6"/>
      <c r="E417" s="43" t="s">
        <v>2469</v>
      </c>
      <c r="F417" s="7" t="s">
        <v>984</v>
      </c>
      <c r="G417" s="56"/>
      <c r="H417" s="26">
        <v>10</v>
      </c>
      <c r="I417" s="56"/>
      <c r="J417" s="6">
        <v>0</v>
      </c>
      <c r="K417" s="56" t="s">
        <v>140</v>
      </c>
      <c r="L417" s="56" t="s">
        <v>2159</v>
      </c>
      <c r="M417" s="8"/>
    </row>
    <row r="418" spans="2:13" ht="15" customHeight="1">
      <c r="B418" s="56"/>
      <c r="C418" s="56" t="s">
        <v>142</v>
      </c>
      <c r="D418" s="6"/>
      <c r="E418" s="43" t="s">
        <v>2470</v>
      </c>
      <c r="F418" s="7" t="s">
        <v>144</v>
      </c>
      <c r="G418" s="56"/>
      <c r="H418" s="26">
        <v>10</v>
      </c>
      <c r="I418" s="56"/>
      <c r="J418" s="6">
        <v>0</v>
      </c>
      <c r="K418" s="58" t="s">
        <v>141</v>
      </c>
      <c r="L418" s="58" t="s">
        <v>2160</v>
      </c>
      <c r="M418" s="73"/>
    </row>
    <row r="419" spans="2:13" ht="15" customHeight="1">
      <c r="B419" s="56"/>
      <c r="C419" s="56" t="s">
        <v>143</v>
      </c>
      <c r="D419" s="6"/>
      <c r="E419" s="43" t="s">
        <v>2471</v>
      </c>
      <c r="F419" s="7" t="s">
        <v>145</v>
      </c>
      <c r="G419" s="56">
        <v>6</v>
      </c>
      <c r="H419" s="25">
        <v>6</v>
      </c>
      <c r="I419" s="56">
        <f>G419*H419</f>
        <v>36</v>
      </c>
      <c r="J419" s="6">
        <v>0</v>
      </c>
      <c r="K419" s="56" t="s">
        <v>1679</v>
      </c>
      <c r="L419" s="56" t="s">
        <v>2093</v>
      </c>
      <c r="M419" s="8"/>
    </row>
    <row r="420" spans="2:13" ht="15" customHeight="1">
      <c r="B420" s="56"/>
      <c r="C420" s="56"/>
      <c r="D420" s="6"/>
      <c r="E420" s="56"/>
      <c r="F420" s="7"/>
      <c r="G420" s="56"/>
      <c r="H420" s="25"/>
      <c r="I420" s="56"/>
      <c r="J420" s="6"/>
      <c r="K420" s="56"/>
      <c r="L420" s="56"/>
      <c r="M420" s="8"/>
    </row>
    <row r="421" spans="2:13" ht="15" customHeight="1">
      <c r="B421" s="56">
        <f>B415+1</f>
        <v>11</v>
      </c>
      <c r="C421" s="56"/>
      <c r="D421" s="6"/>
      <c r="E421" s="56"/>
      <c r="F421" s="56">
        <f>IF(I415="",F415+H415,F415+I415)</f>
        <v>476</v>
      </c>
      <c r="G421" s="56"/>
      <c r="H421" s="25">
        <v>2</v>
      </c>
      <c r="I421" s="56"/>
      <c r="J421" s="6"/>
      <c r="K421" s="56" t="s">
        <v>1698</v>
      </c>
      <c r="L421" s="56"/>
      <c r="M421" s="8"/>
    </row>
    <row r="424" spans="2:13" ht="15" customHeight="1">
      <c r="B424" s="61" t="s">
        <v>2210</v>
      </c>
      <c r="C424" s="62"/>
      <c r="D424" s="62"/>
      <c r="E424" s="62" t="s">
        <v>1939</v>
      </c>
      <c r="F424" s="57" t="s">
        <v>2201</v>
      </c>
      <c r="G424" s="57"/>
      <c r="H424" s="63">
        <f>F445+H445-1</f>
        <v>245</v>
      </c>
      <c r="I424" s="57"/>
      <c r="J424" s="57"/>
      <c r="K424" s="64" t="s">
        <v>1724</v>
      </c>
      <c r="L424" s="70" t="s">
        <v>2191</v>
      </c>
      <c r="M424" s="79"/>
    </row>
    <row r="425" spans="2:13" s="5" customFormat="1" ht="15" customHeight="1">
      <c r="B425" s="6" t="s">
        <v>2194</v>
      </c>
      <c r="C425" s="6"/>
      <c r="D425" s="6" t="s">
        <v>2195</v>
      </c>
      <c r="E425" s="6"/>
      <c r="F425" s="6" t="s">
        <v>2196</v>
      </c>
      <c r="G425" s="6" t="s">
        <v>2197</v>
      </c>
      <c r="H425" s="65" t="s">
        <v>2198</v>
      </c>
      <c r="I425" s="6" t="s">
        <v>2199</v>
      </c>
      <c r="J425" s="6" t="s">
        <v>2200</v>
      </c>
      <c r="K425" s="6" t="s">
        <v>1291</v>
      </c>
      <c r="L425" s="6"/>
      <c r="M425" s="9"/>
    </row>
    <row r="426" spans="2:13" ht="15" customHeight="1">
      <c r="B426" s="56">
        <v>1</v>
      </c>
      <c r="C426" s="56"/>
      <c r="D426" s="6"/>
      <c r="E426" s="43" t="s">
        <v>1730</v>
      </c>
      <c r="F426" s="56">
        <v>1</v>
      </c>
      <c r="G426" s="56"/>
      <c r="H426" s="25">
        <v>2</v>
      </c>
      <c r="I426" s="56"/>
      <c r="J426" s="6"/>
      <c r="K426" s="56" t="s">
        <v>108</v>
      </c>
      <c r="L426" s="56" t="s">
        <v>2167</v>
      </c>
      <c r="M426" s="8"/>
    </row>
    <row r="427" spans="2:13" ht="30" customHeight="1">
      <c r="B427" s="56">
        <f>B426+1</f>
        <v>2</v>
      </c>
      <c r="C427" s="56"/>
      <c r="D427" s="6"/>
      <c r="E427" s="43" t="s">
        <v>1731</v>
      </c>
      <c r="F427" s="56">
        <f t="shared" ref="F427:F445" si="28">IF(I426="",F426+H426,F426+I426)</f>
        <v>3</v>
      </c>
      <c r="G427" s="56"/>
      <c r="H427" s="25">
        <v>1</v>
      </c>
      <c r="I427" s="56"/>
      <c r="J427" s="6">
        <v>0</v>
      </c>
      <c r="K427" s="58" t="s">
        <v>992</v>
      </c>
      <c r="L427" s="58" t="s">
        <v>2149</v>
      </c>
      <c r="M427" s="73"/>
    </row>
    <row r="428" spans="2:13" ht="15" customHeight="1">
      <c r="B428" s="56">
        <f t="shared" ref="B428:B445" si="29">B427+1</f>
        <v>3</v>
      </c>
      <c r="C428" s="56"/>
      <c r="D428" s="6"/>
      <c r="E428" s="43" t="s">
        <v>1732</v>
      </c>
      <c r="F428" s="56">
        <f t="shared" si="28"/>
        <v>4</v>
      </c>
      <c r="G428" s="56"/>
      <c r="H428" s="25">
        <v>8</v>
      </c>
      <c r="I428" s="56"/>
      <c r="J428" s="6">
        <v>0</v>
      </c>
      <c r="K428" s="56" t="s">
        <v>1620</v>
      </c>
      <c r="L428" s="56" t="s">
        <v>1962</v>
      </c>
      <c r="M428" s="8"/>
    </row>
    <row r="429" spans="2:13" ht="15" customHeight="1">
      <c r="B429" s="56">
        <f t="shared" si="29"/>
        <v>4</v>
      </c>
      <c r="C429" s="56"/>
      <c r="D429" s="6" t="s">
        <v>666</v>
      </c>
      <c r="E429" s="43" t="s">
        <v>1940</v>
      </c>
      <c r="F429" s="56">
        <f t="shared" si="28"/>
        <v>12</v>
      </c>
      <c r="G429" s="56"/>
      <c r="H429" s="25">
        <v>8</v>
      </c>
      <c r="I429" s="56"/>
      <c r="J429" s="6">
        <v>0</v>
      </c>
      <c r="K429" s="56" t="s">
        <v>667</v>
      </c>
      <c r="L429" s="56" t="s">
        <v>2168</v>
      </c>
      <c r="M429" s="8"/>
    </row>
    <row r="430" spans="2:13" ht="15" customHeight="1">
      <c r="B430" s="56">
        <f t="shared" si="29"/>
        <v>5</v>
      </c>
      <c r="C430" s="56"/>
      <c r="D430" s="6"/>
      <c r="E430" s="43" t="s">
        <v>1899</v>
      </c>
      <c r="F430" s="56">
        <f t="shared" si="28"/>
        <v>20</v>
      </c>
      <c r="G430" s="56"/>
      <c r="H430" s="25">
        <v>8</v>
      </c>
      <c r="I430" s="56"/>
      <c r="J430" s="6">
        <v>0</v>
      </c>
      <c r="K430" s="56"/>
      <c r="L430" s="56"/>
      <c r="M430" s="8"/>
    </row>
    <row r="431" spans="2:13" ht="15" customHeight="1">
      <c r="B431" s="56">
        <f t="shared" si="29"/>
        <v>6</v>
      </c>
      <c r="C431" s="56"/>
      <c r="D431" s="6"/>
      <c r="E431" s="43" t="s">
        <v>1794</v>
      </c>
      <c r="F431" s="56">
        <f t="shared" si="28"/>
        <v>28</v>
      </c>
      <c r="G431" s="56"/>
      <c r="H431" s="25">
        <v>10</v>
      </c>
      <c r="I431" s="56"/>
      <c r="J431" s="6">
        <v>0</v>
      </c>
      <c r="K431" s="56" t="s">
        <v>1287</v>
      </c>
      <c r="L431" s="56" t="s">
        <v>2169</v>
      </c>
      <c r="M431" s="8"/>
    </row>
    <row r="432" spans="2:13" ht="15" customHeight="1">
      <c r="B432" s="56">
        <f t="shared" si="29"/>
        <v>7</v>
      </c>
      <c r="C432" s="56"/>
      <c r="D432" s="6"/>
      <c r="E432" s="43" t="s">
        <v>1848</v>
      </c>
      <c r="F432" s="56">
        <f t="shared" si="28"/>
        <v>38</v>
      </c>
      <c r="G432" s="56"/>
      <c r="H432" s="25">
        <v>1</v>
      </c>
      <c r="I432" s="56"/>
      <c r="J432" s="6">
        <v>0</v>
      </c>
      <c r="K432" s="56" t="s">
        <v>11</v>
      </c>
      <c r="L432" s="56" t="s">
        <v>2170</v>
      </c>
      <c r="M432" s="8"/>
    </row>
    <row r="433" spans="2:13" ht="30" customHeight="1">
      <c r="B433" s="56">
        <f t="shared" si="29"/>
        <v>8</v>
      </c>
      <c r="C433" s="56"/>
      <c r="D433" s="6"/>
      <c r="E433" s="43" t="s">
        <v>1795</v>
      </c>
      <c r="F433" s="56">
        <f t="shared" si="28"/>
        <v>39</v>
      </c>
      <c r="G433" s="56"/>
      <c r="H433" s="25">
        <v>36</v>
      </c>
      <c r="I433" s="56"/>
      <c r="J433" s="6" t="s">
        <v>1677</v>
      </c>
      <c r="K433" s="58" t="s">
        <v>625</v>
      </c>
      <c r="L433" s="58" t="s">
        <v>2171</v>
      </c>
      <c r="M433" s="73"/>
    </row>
    <row r="434" spans="2:13" ht="30" customHeight="1">
      <c r="B434" s="56">
        <f t="shared" si="29"/>
        <v>9</v>
      </c>
      <c r="C434" s="56"/>
      <c r="D434" s="6"/>
      <c r="E434" s="43" t="s">
        <v>1852</v>
      </c>
      <c r="F434" s="56">
        <f t="shared" si="28"/>
        <v>75</v>
      </c>
      <c r="G434" s="56"/>
      <c r="H434" s="25">
        <v>40</v>
      </c>
      <c r="I434" s="56"/>
      <c r="J434" s="6" t="s">
        <v>126</v>
      </c>
      <c r="K434" s="58" t="s">
        <v>308</v>
      </c>
      <c r="L434" s="58" t="s">
        <v>2172</v>
      </c>
      <c r="M434" s="73"/>
    </row>
    <row r="435" spans="2:13" ht="30" customHeight="1">
      <c r="B435" s="56">
        <f t="shared" si="29"/>
        <v>10</v>
      </c>
      <c r="C435" s="56"/>
      <c r="D435" s="6"/>
      <c r="E435" s="43" t="s">
        <v>1853</v>
      </c>
      <c r="F435" s="56">
        <f t="shared" si="28"/>
        <v>115</v>
      </c>
      <c r="G435" s="56"/>
      <c r="H435" s="25">
        <v>80</v>
      </c>
      <c r="I435" s="56"/>
      <c r="J435" s="6" t="s">
        <v>1677</v>
      </c>
      <c r="K435" s="58" t="s">
        <v>309</v>
      </c>
      <c r="L435" s="58" t="s">
        <v>2173</v>
      </c>
      <c r="M435" s="73"/>
    </row>
    <row r="436" spans="2:13" ht="15" customHeight="1">
      <c r="B436" s="56">
        <f t="shared" si="29"/>
        <v>11</v>
      </c>
      <c r="C436" s="56"/>
      <c r="D436" s="6"/>
      <c r="E436" s="43" t="s">
        <v>1941</v>
      </c>
      <c r="F436" s="56">
        <f t="shared" si="28"/>
        <v>195</v>
      </c>
      <c r="G436" s="56"/>
      <c r="H436" s="25">
        <v>4</v>
      </c>
      <c r="I436" s="56"/>
      <c r="J436" s="6">
        <v>0</v>
      </c>
      <c r="K436" s="56" t="s">
        <v>668</v>
      </c>
      <c r="L436" s="56" t="s">
        <v>2174</v>
      </c>
      <c r="M436" s="8"/>
    </row>
    <row r="437" spans="2:13" ht="15" customHeight="1">
      <c r="B437" s="56">
        <f t="shared" si="29"/>
        <v>12</v>
      </c>
      <c r="C437" s="56"/>
      <c r="D437" s="6"/>
      <c r="E437" s="43" t="s">
        <v>1797</v>
      </c>
      <c r="F437" s="56">
        <f t="shared" si="28"/>
        <v>199</v>
      </c>
      <c r="G437" s="56"/>
      <c r="H437" s="25">
        <v>1</v>
      </c>
      <c r="I437" s="56"/>
      <c r="J437" s="6">
        <v>0</v>
      </c>
      <c r="K437" s="56" t="s">
        <v>1586</v>
      </c>
      <c r="L437" s="56" t="s">
        <v>2067</v>
      </c>
      <c r="M437" s="8"/>
    </row>
    <row r="438" spans="2:13" ht="15" customHeight="1">
      <c r="B438" s="56">
        <f t="shared" si="29"/>
        <v>13</v>
      </c>
      <c r="C438" s="56"/>
      <c r="D438" s="6"/>
      <c r="E438" s="43" t="s">
        <v>1798</v>
      </c>
      <c r="F438" s="56">
        <f t="shared" si="28"/>
        <v>200</v>
      </c>
      <c r="G438" s="56"/>
      <c r="H438" s="25">
        <v>1</v>
      </c>
      <c r="I438" s="56"/>
      <c r="J438" s="6">
        <v>0</v>
      </c>
      <c r="K438" s="56" t="s">
        <v>1587</v>
      </c>
      <c r="L438" s="56" t="s">
        <v>2068</v>
      </c>
      <c r="M438" s="8"/>
    </row>
    <row r="439" spans="2:13" ht="15" customHeight="1">
      <c r="B439" s="56">
        <f t="shared" si="29"/>
        <v>14</v>
      </c>
      <c r="C439" s="56"/>
      <c r="D439" s="6"/>
      <c r="E439" s="43" t="s">
        <v>1799</v>
      </c>
      <c r="F439" s="56">
        <f t="shared" si="28"/>
        <v>201</v>
      </c>
      <c r="G439" s="56"/>
      <c r="H439" s="25">
        <v>2</v>
      </c>
      <c r="I439" s="56"/>
      <c r="J439" s="6">
        <v>0</v>
      </c>
      <c r="K439" s="56" t="s">
        <v>1674</v>
      </c>
      <c r="L439" s="56" t="s">
        <v>2026</v>
      </c>
      <c r="M439" s="8"/>
    </row>
    <row r="440" spans="2:13" ht="15" customHeight="1">
      <c r="B440" s="56">
        <f t="shared" si="29"/>
        <v>15</v>
      </c>
      <c r="C440" s="56"/>
      <c r="D440" s="6"/>
      <c r="E440" s="43" t="s">
        <v>1942</v>
      </c>
      <c r="F440" s="56">
        <f t="shared" si="28"/>
        <v>203</v>
      </c>
      <c r="G440" s="56"/>
      <c r="H440" s="25">
        <v>1</v>
      </c>
      <c r="I440" s="56"/>
      <c r="J440" s="6">
        <v>0</v>
      </c>
      <c r="K440" s="56" t="s">
        <v>1171</v>
      </c>
      <c r="L440" s="56" t="s">
        <v>2175</v>
      </c>
      <c r="M440" s="8"/>
    </row>
    <row r="441" spans="2:13" ht="15" customHeight="1">
      <c r="B441" s="56">
        <f t="shared" si="29"/>
        <v>16</v>
      </c>
      <c r="C441" s="56"/>
      <c r="D441" s="6"/>
      <c r="E441" s="43" t="s">
        <v>1943</v>
      </c>
      <c r="F441" s="56">
        <f t="shared" si="28"/>
        <v>204</v>
      </c>
      <c r="G441" s="56"/>
      <c r="H441" s="25">
        <v>4</v>
      </c>
      <c r="I441" s="56"/>
      <c r="J441" s="6">
        <v>0</v>
      </c>
      <c r="K441" s="56" t="s">
        <v>668</v>
      </c>
      <c r="L441" s="56" t="s">
        <v>2174</v>
      </c>
      <c r="M441" s="8"/>
    </row>
    <row r="442" spans="2:13" ht="15" customHeight="1">
      <c r="B442" s="56">
        <f t="shared" si="29"/>
        <v>17</v>
      </c>
      <c r="C442" s="56"/>
      <c r="D442" s="6"/>
      <c r="E442" s="43" t="s">
        <v>1861</v>
      </c>
      <c r="F442" s="56">
        <f t="shared" si="28"/>
        <v>208</v>
      </c>
      <c r="G442" s="56"/>
      <c r="H442" s="25">
        <v>20</v>
      </c>
      <c r="I442" s="56"/>
      <c r="J442" s="6" t="s">
        <v>307</v>
      </c>
      <c r="K442" s="56" t="s">
        <v>1043</v>
      </c>
      <c r="L442" s="56" t="s">
        <v>1973</v>
      </c>
      <c r="M442" s="8"/>
    </row>
    <row r="443" spans="2:13" ht="15" customHeight="1">
      <c r="B443" s="56">
        <f t="shared" si="29"/>
        <v>18</v>
      </c>
      <c r="C443" s="56"/>
      <c r="D443" s="6"/>
      <c r="E443" s="43" t="s">
        <v>1944</v>
      </c>
      <c r="F443" s="56">
        <f t="shared" si="28"/>
        <v>228</v>
      </c>
      <c r="G443" s="56"/>
      <c r="H443" s="25">
        <v>8</v>
      </c>
      <c r="I443" s="56"/>
      <c r="J443" s="6">
        <v>0</v>
      </c>
      <c r="K443" s="56"/>
      <c r="L443" s="56"/>
      <c r="M443" s="8"/>
    </row>
    <row r="444" spans="2:13" ht="15" customHeight="1">
      <c r="B444" s="56">
        <f t="shared" si="29"/>
        <v>19</v>
      </c>
      <c r="C444" s="56"/>
      <c r="D444" s="6"/>
      <c r="E444" s="43" t="s">
        <v>1945</v>
      </c>
      <c r="F444" s="56">
        <f t="shared" si="28"/>
        <v>236</v>
      </c>
      <c r="G444" s="56"/>
      <c r="H444" s="25">
        <v>8</v>
      </c>
      <c r="I444" s="56"/>
      <c r="J444" s="6">
        <v>0</v>
      </c>
      <c r="K444" s="56"/>
      <c r="L444" s="56"/>
      <c r="M444" s="8"/>
    </row>
    <row r="445" spans="2:13" ht="15" customHeight="1">
      <c r="B445" s="56">
        <f t="shared" si="29"/>
        <v>20</v>
      </c>
      <c r="C445" s="56"/>
      <c r="D445" s="6"/>
      <c r="E445" s="56"/>
      <c r="F445" s="56">
        <f t="shared" si="28"/>
        <v>244</v>
      </c>
      <c r="G445" s="56"/>
      <c r="H445" s="25">
        <v>2</v>
      </c>
      <c r="I445" s="56"/>
      <c r="J445" s="6"/>
      <c r="K445" s="56" t="s">
        <v>1698</v>
      </c>
      <c r="L445" s="56"/>
      <c r="M445" s="8"/>
    </row>
    <row r="451" spans="2:13" ht="15" customHeight="1">
      <c r="B451" s="61" t="s">
        <v>2211</v>
      </c>
      <c r="C451" s="62"/>
      <c r="D451" s="62"/>
      <c r="E451" s="57"/>
      <c r="F451" s="57" t="s">
        <v>2201</v>
      </c>
      <c r="G451" s="57"/>
      <c r="H451" s="63">
        <f>F470+H470-1</f>
        <v>847</v>
      </c>
      <c r="I451" s="57"/>
      <c r="J451" s="57"/>
      <c r="K451" s="64" t="s">
        <v>1725</v>
      </c>
      <c r="L451" s="70" t="s">
        <v>2192</v>
      </c>
      <c r="M451" s="79"/>
    </row>
    <row r="452" spans="2:13" s="5" customFormat="1" ht="15" customHeight="1">
      <c r="B452" s="6" t="s">
        <v>2194</v>
      </c>
      <c r="C452" s="6"/>
      <c r="D452" s="6" t="s">
        <v>2195</v>
      </c>
      <c r="E452" s="6"/>
      <c r="F452" s="6" t="s">
        <v>2196</v>
      </c>
      <c r="G452" s="6" t="s">
        <v>2197</v>
      </c>
      <c r="H452" s="65" t="s">
        <v>2198</v>
      </c>
      <c r="I452" s="6" t="s">
        <v>2199</v>
      </c>
      <c r="J452" s="6" t="s">
        <v>2200</v>
      </c>
      <c r="K452" s="6" t="s">
        <v>1291</v>
      </c>
      <c r="L452" s="6"/>
      <c r="M452" s="9"/>
    </row>
    <row r="453" spans="2:13" ht="15" customHeight="1">
      <c r="B453" s="56">
        <v>1</v>
      </c>
      <c r="C453" s="56"/>
      <c r="D453" s="6"/>
      <c r="E453" s="43" t="s">
        <v>1730</v>
      </c>
      <c r="F453" s="56">
        <v>1</v>
      </c>
      <c r="G453" s="56"/>
      <c r="H453" s="25">
        <v>2</v>
      </c>
      <c r="I453" s="56"/>
      <c r="J453" s="6"/>
      <c r="K453" s="56" t="s">
        <v>295</v>
      </c>
      <c r="L453" s="56" t="s">
        <v>2176</v>
      </c>
      <c r="M453" s="8"/>
    </row>
    <row r="454" spans="2:13" ht="15" customHeight="1">
      <c r="B454" s="56">
        <f>B453+1</f>
        <v>2</v>
      </c>
      <c r="C454" s="56"/>
      <c r="D454" s="6"/>
      <c r="E454" s="43" t="s">
        <v>1731</v>
      </c>
      <c r="F454" s="56">
        <f t="shared" ref="F454:F462" si="30">IF(I453="",F453+H453,F453+I453)</f>
        <v>3</v>
      </c>
      <c r="G454" s="56"/>
      <c r="H454" s="25">
        <v>1</v>
      </c>
      <c r="I454" s="56"/>
      <c r="J454" s="6">
        <v>0</v>
      </c>
      <c r="K454" s="58" t="s">
        <v>676</v>
      </c>
      <c r="L454" s="58" t="s">
        <v>2177</v>
      </c>
      <c r="M454" s="73"/>
    </row>
    <row r="455" spans="2:13" ht="15" customHeight="1">
      <c r="B455" s="56">
        <f>B454+1</f>
        <v>3</v>
      </c>
      <c r="C455" s="56"/>
      <c r="D455" s="6"/>
      <c r="E455" s="43" t="s">
        <v>1732</v>
      </c>
      <c r="F455" s="56">
        <f t="shared" si="30"/>
        <v>4</v>
      </c>
      <c r="G455" s="56"/>
      <c r="H455" s="25">
        <v>8</v>
      </c>
      <c r="I455" s="56"/>
      <c r="J455" s="6">
        <v>0</v>
      </c>
      <c r="K455" s="56" t="s">
        <v>1620</v>
      </c>
      <c r="L455" s="56" t="s">
        <v>1962</v>
      </c>
      <c r="M455" s="8"/>
    </row>
    <row r="456" spans="2:13" ht="15" customHeight="1">
      <c r="B456" s="56">
        <f>B455+1</f>
        <v>4</v>
      </c>
      <c r="C456" s="56"/>
      <c r="D456" s="6" t="s">
        <v>768</v>
      </c>
      <c r="E456" s="43" t="s">
        <v>1733</v>
      </c>
      <c r="F456" s="56">
        <f t="shared" si="30"/>
        <v>12</v>
      </c>
      <c r="G456" s="56"/>
      <c r="H456" s="25">
        <v>4</v>
      </c>
      <c r="I456" s="56"/>
      <c r="J456" s="6">
        <v>0</v>
      </c>
      <c r="K456" s="56" t="s">
        <v>1621</v>
      </c>
      <c r="L456" s="56" t="s">
        <v>1963</v>
      </c>
      <c r="M456" s="8"/>
    </row>
    <row r="457" spans="2:13" ht="15" customHeight="1">
      <c r="B457" s="56">
        <f>1+B456</f>
        <v>5</v>
      </c>
      <c r="C457" s="56"/>
      <c r="D457" s="6" t="s">
        <v>767</v>
      </c>
      <c r="E457" s="43" t="s">
        <v>1734</v>
      </c>
      <c r="F457" s="56">
        <f t="shared" si="30"/>
        <v>16</v>
      </c>
      <c r="G457" s="56"/>
      <c r="H457" s="25">
        <v>4</v>
      </c>
      <c r="I457" s="56"/>
      <c r="J457" s="6">
        <v>0</v>
      </c>
      <c r="K457" s="56" t="s">
        <v>1622</v>
      </c>
      <c r="L457" s="56" t="s">
        <v>1964</v>
      </c>
      <c r="M457" s="8"/>
    </row>
    <row r="458" spans="2:13" ht="15" customHeight="1">
      <c r="B458" s="56">
        <f>1+B457</f>
        <v>6</v>
      </c>
      <c r="C458" s="56"/>
      <c r="D458" s="6" t="s">
        <v>767</v>
      </c>
      <c r="E458" s="43" t="s">
        <v>1735</v>
      </c>
      <c r="F458" s="56">
        <f t="shared" si="30"/>
        <v>20</v>
      </c>
      <c r="G458" s="56"/>
      <c r="H458" s="25">
        <v>2</v>
      </c>
      <c r="I458" s="56"/>
      <c r="J458" s="6">
        <v>0</v>
      </c>
      <c r="K458" s="56" t="s">
        <v>1617</v>
      </c>
      <c r="L458" s="56" t="s">
        <v>1965</v>
      </c>
      <c r="M458" s="8"/>
    </row>
    <row r="459" spans="2:13" ht="15" customHeight="1">
      <c r="B459" s="56">
        <f>1+B458</f>
        <v>7</v>
      </c>
      <c r="C459" s="56"/>
      <c r="D459" s="6" t="s">
        <v>767</v>
      </c>
      <c r="E459" s="43" t="s">
        <v>1736</v>
      </c>
      <c r="F459" s="56">
        <f t="shared" si="30"/>
        <v>22</v>
      </c>
      <c r="G459" s="56"/>
      <c r="H459" s="25">
        <v>2</v>
      </c>
      <c r="I459" s="56"/>
      <c r="J459" s="6">
        <v>0</v>
      </c>
      <c r="K459" s="56" t="s">
        <v>1068</v>
      </c>
      <c r="L459" s="56" t="s">
        <v>1966</v>
      </c>
      <c r="M459" s="8"/>
    </row>
    <row r="460" spans="2:13" ht="15" customHeight="1">
      <c r="B460" s="56">
        <f>1+B459</f>
        <v>8</v>
      </c>
      <c r="C460" s="56"/>
      <c r="D460" s="6" t="s">
        <v>767</v>
      </c>
      <c r="E460" s="43" t="s">
        <v>1737</v>
      </c>
      <c r="F460" s="56">
        <f t="shared" si="30"/>
        <v>24</v>
      </c>
      <c r="G460" s="56"/>
      <c r="H460" s="25">
        <v>2</v>
      </c>
      <c r="I460" s="56"/>
      <c r="J460" s="6">
        <v>0</v>
      </c>
      <c r="K460" s="56" t="s">
        <v>860</v>
      </c>
      <c r="L460" s="56" t="s">
        <v>1967</v>
      </c>
      <c r="M460" s="8"/>
    </row>
    <row r="461" spans="2:13" ht="15" customHeight="1">
      <c r="B461" s="56">
        <f>1+B460</f>
        <v>9</v>
      </c>
      <c r="C461" s="56"/>
      <c r="D461" s="6" t="s">
        <v>767</v>
      </c>
      <c r="E461" s="43" t="s">
        <v>1738</v>
      </c>
      <c r="F461" s="56">
        <f t="shared" si="30"/>
        <v>26</v>
      </c>
      <c r="G461" s="56"/>
      <c r="H461" s="25">
        <v>2</v>
      </c>
      <c r="I461" s="56"/>
      <c r="J461" s="6">
        <v>0</v>
      </c>
      <c r="K461" s="56" t="s">
        <v>1618</v>
      </c>
      <c r="L461" s="56" t="s">
        <v>2178</v>
      </c>
      <c r="M461" s="8"/>
    </row>
    <row r="462" spans="2:13" ht="15" customHeight="1">
      <c r="B462" s="56">
        <f>B461+1</f>
        <v>10</v>
      </c>
      <c r="C462" s="56"/>
      <c r="D462" s="6"/>
      <c r="E462" s="43" t="s">
        <v>1847</v>
      </c>
      <c r="F462" s="56">
        <f t="shared" si="30"/>
        <v>28</v>
      </c>
      <c r="G462" s="56"/>
      <c r="H462" s="25">
        <v>8</v>
      </c>
      <c r="I462" s="56"/>
      <c r="J462" s="6">
        <v>0</v>
      </c>
      <c r="K462" s="56" t="s">
        <v>385</v>
      </c>
      <c r="L462" s="56" t="s">
        <v>2179</v>
      </c>
      <c r="M462" s="8"/>
    </row>
    <row r="463" spans="2:13" ht="15" customHeight="1">
      <c r="B463" s="56"/>
      <c r="C463" s="56"/>
      <c r="D463" s="6"/>
      <c r="F463" s="56"/>
      <c r="G463" s="56"/>
      <c r="H463" s="25"/>
      <c r="I463" s="56"/>
      <c r="J463" s="6"/>
      <c r="K463" s="56"/>
      <c r="L463" s="56"/>
      <c r="M463" s="8"/>
    </row>
    <row r="464" spans="2:13" ht="15" customHeight="1">
      <c r="B464" s="56">
        <f>B462+1</f>
        <v>11</v>
      </c>
      <c r="C464" s="56"/>
      <c r="D464" s="6"/>
      <c r="F464" s="56">
        <f>IF(I462="",F462+H462,F462+I462)</f>
        <v>36</v>
      </c>
      <c r="G464" s="56">
        <v>18</v>
      </c>
      <c r="H464" s="25">
        <f>SUM(H465:H469)</f>
        <v>45</v>
      </c>
      <c r="I464" s="56">
        <f>G464*H464</f>
        <v>810</v>
      </c>
      <c r="J464" s="6"/>
      <c r="K464" s="56"/>
      <c r="L464" s="56"/>
      <c r="M464" s="8"/>
    </row>
    <row r="465" spans="2:13" ht="15" customHeight="1">
      <c r="B465" s="56"/>
      <c r="C465" s="56"/>
      <c r="D465" s="6"/>
      <c r="E465" s="43" t="s">
        <v>1946</v>
      </c>
      <c r="F465" s="7" t="s">
        <v>83</v>
      </c>
      <c r="G465" s="56"/>
      <c r="H465" s="25">
        <v>2</v>
      </c>
      <c r="I465" s="56"/>
      <c r="J465" s="6">
        <v>0</v>
      </c>
      <c r="K465" s="56" t="s">
        <v>1631</v>
      </c>
      <c r="L465" s="56" t="s">
        <v>2063</v>
      </c>
      <c r="M465" s="8"/>
    </row>
    <row r="466" spans="2:13" ht="15" customHeight="1">
      <c r="B466" s="56"/>
      <c r="C466" s="56"/>
      <c r="D466" s="6"/>
      <c r="E466" s="43" t="s">
        <v>1947</v>
      </c>
      <c r="F466" s="7" t="s">
        <v>235</v>
      </c>
      <c r="G466" s="56"/>
      <c r="H466" s="25">
        <v>36</v>
      </c>
      <c r="I466" s="56"/>
      <c r="J466" s="6" t="s">
        <v>160</v>
      </c>
      <c r="K466" s="56" t="s">
        <v>1627</v>
      </c>
      <c r="L466" s="56" t="s">
        <v>2180</v>
      </c>
      <c r="M466" s="8"/>
    </row>
    <row r="467" spans="2:13" ht="30" customHeight="1">
      <c r="B467" s="56"/>
      <c r="C467" s="56"/>
      <c r="D467" s="6"/>
      <c r="E467" s="43" t="s">
        <v>1948</v>
      </c>
      <c r="F467" s="7" t="s">
        <v>1628</v>
      </c>
      <c r="G467" s="30"/>
      <c r="H467" s="25">
        <v>3</v>
      </c>
      <c r="I467" s="56"/>
      <c r="J467" s="6" t="s">
        <v>159</v>
      </c>
      <c r="K467" s="58" t="s">
        <v>554</v>
      </c>
      <c r="L467" s="58" t="s">
        <v>2181</v>
      </c>
      <c r="M467" s="73"/>
    </row>
    <row r="468" spans="2:13" ht="15" customHeight="1">
      <c r="B468" s="56"/>
      <c r="C468" s="56"/>
      <c r="D468" s="6"/>
      <c r="E468" s="43" t="s">
        <v>1949</v>
      </c>
      <c r="F468" s="7" t="s">
        <v>1629</v>
      </c>
      <c r="G468" s="30"/>
      <c r="H468" s="25">
        <v>1</v>
      </c>
      <c r="I468" s="56"/>
      <c r="J468" s="6" t="s">
        <v>549</v>
      </c>
      <c r="K468" s="38" t="s">
        <v>553</v>
      </c>
      <c r="L468" s="38" t="s">
        <v>2040</v>
      </c>
      <c r="M468" s="80"/>
    </row>
    <row r="469" spans="2:13" ht="30" customHeight="1">
      <c r="B469" s="56"/>
      <c r="C469" s="56"/>
      <c r="D469" s="6"/>
      <c r="E469" s="43" t="s">
        <v>1950</v>
      </c>
      <c r="F469" s="7" t="s">
        <v>1630</v>
      </c>
      <c r="G469" s="30"/>
      <c r="H469" s="25">
        <v>3</v>
      </c>
      <c r="I469" s="56"/>
      <c r="J469" s="6" t="s">
        <v>159</v>
      </c>
      <c r="K469" s="58" t="s">
        <v>293</v>
      </c>
      <c r="L469" s="58" t="s">
        <v>2182</v>
      </c>
      <c r="M469" s="73"/>
    </row>
    <row r="470" spans="2:13" ht="15" customHeight="1">
      <c r="B470" s="56">
        <f>B464 +1</f>
        <v>12</v>
      </c>
      <c r="C470" s="56"/>
      <c r="D470" s="6"/>
      <c r="E470" s="56"/>
      <c r="F470" s="56">
        <f>IF(I464="",F464+H464,F464+I464)</f>
        <v>846</v>
      </c>
      <c r="G470" s="56"/>
      <c r="H470" s="25">
        <v>2</v>
      </c>
      <c r="I470" s="56"/>
      <c r="J470" s="6"/>
      <c r="K470" s="56" t="s">
        <v>1698</v>
      </c>
      <c r="L470" s="56"/>
      <c r="M470" s="8"/>
    </row>
    <row r="473" spans="2:13" ht="15" customHeight="1">
      <c r="B473" s="61" t="s">
        <v>2212</v>
      </c>
      <c r="C473" s="62"/>
      <c r="D473" s="62"/>
      <c r="E473" s="57"/>
      <c r="F473" s="57" t="s">
        <v>2201</v>
      </c>
      <c r="G473" s="57"/>
      <c r="H473" s="63">
        <f>F496+H496-1</f>
        <v>42</v>
      </c>
      <c r="I473" s="57"/>
      <c r="J473" s="57"/>
      <c r="K473" s="64" t="s">
        <v>1726</v>
      </c>
      <c r="L473" s="70" t="s">
        <v>2193</v>
      </c>
      <c r="M473" s="79"/>
    </row>
    <row r="474" spans="2:13" s="5" customFormat="1" ht="15" customHeight="1">
      <c r="B474" s="6" t="s">
        <v>2194</v>
      </c>
      <c r="C474" s="6"/>
      <c r="D474" s="6" t="s">
        <v>2195</v>
      </c>
      <c r="E474" s="6"/>
      <c r="F474" s="6" t="s">
        <v>2196</v>
      </c>
      <c r="G474" s="6" t="s">
        <v>2197</v>
      </c>
      <c r="H474" s="65" t="s">
        <v>2198</v>
      </c>
      <c r="I474" s="6" t="s">
        <v>2199</v>
      </c>
      <c r="J474" s="6" t="s">
        <v>2200</v>
      </c>
      <c r="K474" s="6" t="s">
        <v>1291</v>
      </c>
      <c r="L474" s="6"/>
      <c r="M474" s="9"/>
    </row>
    <row r="475" spans="2:13" ht="15" customHeight="1">
      <c r="B475" s="56">
        <v>1</v>
      </c>
      <c r="C475" s="56"/>
      <c r="D475" s="6"/>
      <c r="E475" s="43" t="s">
        <v>1730</v>
      </c>
      <c r="F475" s="56">
        <v>1</v>
      </c>
      <c r="G475" s="56"/>
      <c r="H475" s="25">
        <v>2</v>
      </c>
      <c r="I475" s="56"/>
      <c r="J475" s="6"/>
      <c r="K475" s="56" t="s">
        <v>296</v>
      </c>
      <c r="L475" s="56" t="s">
        <v>2183</v>
      </c>
      <c r="M475" s="8"/>
    </row>
    <row r="476" spans="2:13" ht="15" customHeight="1">
      <c r="B476" s="56">
        <f>B475+1</f>
        <v>2</v>
      </c>
      <c r="C476" s="56"/>
      <c r="D476" s="6"/>
      <c r="E476" s="43" t="s">
        <v>1731</v>
      </c>
      <c r="F476" s="56">
        <f t="shared" ref="F476:F483" si="31">IF(I475="",F475+H475,F475+I475)</f>
        <v>3</v>
      </c>
      <c r="G476" s="56"/>
      <c r="H476" s="25">
        <v>1</v>
      </c>
      <c r="I476" s="56"/>
      <c r="J476" s="6">
        <v>0</v>
      </c>
      <c r="K476" s="58" t="s">
        <v>676</v>
      </c>
      <c r="L476" s="58" t="s">
        <v>2177</v>
      </c>
      <c r="M476" s="73"/>
    </row>
    <row r="477" spans="2:13" ht="15" customHeight="1">
      <c r="B477" s="56">
        <f>B476+1</f>
        <v>3</v>
      </c>
      <c r="C477" s="56"/>
      <c r="D477" s="6"/>
      <c r="E477" s="43" t="s">
        <v>1732</v>
      </c>
      <c r="F477" s="56">
        <f t="shared" si="31"/>
        <v>4</v>
      </c>
      <c r="G477" s="56"/>
      <c r="H477" s="25">
        <v>8</v>
      </c>
      <c r="I477" s="56"/>
      <c r="J477" s="6">
        <v>0</v>
      </c>
      <c r="K477" s="56" t="s">
        <v>1620</v>
      </c>
      <c r="L477" s="56" t="s">
        <v>1962</v>
      </c>
      <c r="M477" s="8"/>
    </row>
    <row r="478" spans="2:13" ht="15" customHeight="1">
      <c r="B478" s="56">
        <f>B477+1</f>
        <v>4</v>
      </c>
      <c r="C478" s="56"/>
      <c r="D478" s="6" t="s">
        <v>768</v>
      </c>
      <c r="E478" s="43" t="s">
        <v>1733</v>
      </c>
      <c r="F478" s="56">
        <f t="shared" si="31"/>
        <v>12</v>
      </c>
      <c r="G478" s="56"/>
      <c r="H478" s="25">
        <v>4</v>
      </c>
      <c r="I478" s="56"/>
      <c r="J478" s="6">
        <v>0</v>
      </c>
      <c r="K478" s="56" t="s">
        <v>1621</v>
      </c>
      <c r="L478" s="56" t="s">
        <v>1963</v>
      </c>
      <c r="M478" s="8"/>
    </row>
    <row r="479" spans="2:13" ht="15" customHeight="1">
      <c r="B479" s="56">
        <f>1+B478</f>
        <v>5</v>
      </c>
      <c r="C479" s="56"/>
      <c r="D479" s="6" t="s">
        <v>767</v>
      </c>
      <c r="E479" s="43" t="s">
        <v>1734</v>
      </c>
      <c r="F479" s="56">
        <f t="shared" si="31"/>
        <v>16</v>
      </c>
      <c r="G479" s="56"/>
      <c r="H479" s="25">
        <v>4</v>
      </c>
      <c r="I479" s="56"/>
      <c r="J479" s="6">
        <v>0</v>
      </c>
      <c r="K479" s="56" t="s">
        <v>1622</v>
      </c>
      <c r="L479" s="56" t="s">
        <v>1964</v>
      </c>
      <c r="M479" s="8"/>
    </row>
    <row r="480" spans="2:13" ht="15" customHeight="1">
      <c r="B480" s="56">
        <f>1+B479</f>
        <v>6</v>
      </c>
      <c r="C480" s="56"/>
      <c r="D480" s="6" t="s">
        <v>767</v>
      </c>
      <c r="E480" s="43" t="s">
        <v>1735</v>
      </c>
      <c r="F480" s="56">
        <f t="shared" si="31"/>
        <v>20</v>
      </c>
      <c r="G480" s="56"/>
      <c r="H480" s="25">
        <v>2</v>
      </c>
      <c r="I480" s="56"/>
      <c r="J480" s="6">
        <v>0</v>
      </c>
      <c r="K480" s="56" t="s">
        <v>1617</v>
      </c>
      <c r="L480" s="56" t="s">
        <v>1965</v>
      </c>
      <c r="M480" s="8"/>
    </row>
    <row r="481" spans="2:13" ht="15" customHeight="1">
      <c r="B481" s="56">
        <f>1+B480</f>
        <v>7</v>
      </c>
      <c r="C481" s="56"/>
      <c r="D481" s="6" t="s">
        <v>767</v>
      </c>
      <c r="E481" s="43" t="s">
        <v>1736</v>
      </c>
      <c r="F481" s="56">
        <f t="shared" si="31"/>
        <v>22</v>
      </c>
      <c r="G481" s="56"/>
      <c r="H481" s="25">
        <v>2</v>
      </c>
      <c r="I481" s="56"/>
      <c r="J481" s="6">
        <v>0</v>
      </c>
      <c r="K481" s="56" t="s">
        <v>1068</v>
      </c>
      <c r="L481" s="56" t="s">
        <v>1966</v>
      </c>
      <c r="M481" s="8"/>
    </row>
    <row r="482" spans="2:13" ht="15" customHeight="1">
      <c r="B482" s="56">
        <f>1+B481</f>
        <v>8</v>
      </c>
      <c r="C482" s="56"/>
      <c r="D482" s="6" t="s">
        <v>767</v>
      </c>
      <c r="E482" s="43" t="s">
        <v>1737</v>
      </c>
      <c r="F482" s="56">
        <f t="shared" si="31"/>
        <v>24</v>
      </c>
      <c r="G482" s="56"/>
      <c r="H482" s="25">
        <v>2</v>
      </c>
      <c r="I482" s="56"/>
      <c r="J482" s="6">
        <v>0</v>
      </c>
      <c r="K482" s="56" t="s">
        <v>860</v>
      </c>
      <c r="L482" s="56" t="s">
        <v>1967</v>
      </c>
      <c r="M482" s="8"/>
    </row>
    <row r="483" spans="2:13" ht="15" customHeight="1">
      <c r="B483" s="56">
        <f>1+B482</f>
        <v>9</v>
      </c>
      <c r="C483" s="56"/>
      <c r="D483" s="6" t="s">
        <v>766</v>
      </c>
      <c r="E483" s="43" t="s">
        <v>1847</v>
      </c>
      <c r="F483" s="56">
        <f t="shared" si="31"/>
        <v>26</v>
      </c>
      <c r="G483" s="56"/>
      <c r="H483" s="25">
        <v>8</v>
      </c>
      <c r="I483" s="56"/>
      <c r="J483" s="6">
        <v>0</v>
      </c>
      <c r="K483" s="56" t="s">
        <v>385</v>
      </c>
      <c r="L483" s="56" t="s">
        <v>2179</v>
      </c>
      <c r="M483" s="8"/>
    </row>
    <row r="484" spans="2:13" ht="51.75" customHeight="1">
      <c r="B484" s="56">
        <f>B483+1</f>
        <v>10</v>
      </c>
      <c r="C484" s="56"/>
      <c r="D484" s="6" t="s">
        <v>766</v>
      </c>
      <c r="E484" s="43" t="s">
        <v>1951</v>
      </c>
      <c r="F484" s="56">
        <f>IF(I483="",F483+H483,F483+I483)</f>
        <v>34</v>
      </c>
      <c r="G484" s="56"/>
      <c r="H484" s="25">
        <v>1</v>
      </c>
      <c r="I484" s="56"/>
      <c r="J484" s="6">
        <v>0</v>
      </c>
      <c r="K484" s="58" t="s">
        <v>1300</v>
      </c>
      <c r="L484" s="58" t="s">
        <v>2184</v>
      </c>
      <c r="M484" s="73"/>
    </row>
    <row r="485" spans="2:13" ht="15" customHeight="1">
      <c r="B485" s="56"/>
      <c r="C485" s="56"/>
      <c r="D485" s="6"/>
      <c r="F485" s="56"/>
      <c r="G485" s="56"/>
      <c r="H485" s="25"/>
      <c r="I485" s="56"/>
      <c r="J485" s="6"/>
      <c r="K485" s="56"/>
      <c r="L485" s="56"/>
      <c r="M485" s="8"/>
    </row>
    <row r="486" spans="2:13" ht="15" customHeight="1">
      <c r="B486" s="56"/>
      <c r="C486" s="56"/>
      <c r="D486" s="6"/>
      <c r="F486" s="56"/>
      <c r="G486" s="56"/>
      <c r="H486" s="25"/>
      <c r="I486" s="56"/>
      <c r="J486" s="6"/>
      <c r="K486" s="56" t="s">
        <v>1584</v>
      </c>
      <c r="L486" s="56" t="s">
        <v>2185</v>
      </c>
      <c r="M486" s="8"/>
    </row>
    <row r="487" spans="2:13" ht="15" customHeight="1">
      <c r="B487" s="56">
        <f>1+B484</f>
        <v>11</v>
      </c>
      <c r="C487" s="56"/>
      <c r="D487" s="6"/>
      <c r="E487" s="43" t="s">
        <v>1952</v>
      </c>
      <c r="F487" s="56">
        <f>IF(I484="",F484+H484,F484+I484)</f>
        <v>35</v>
      </c>
      <c r="G487" s="56"/>
      <c r="H487" s="25">
        <v>1</v>
      </c>
      <c r="I487" s="56"/>
      <c r="J487" s="6">
        <v>0</v>
      </c>
      <c r="K487" s="56" t="s">
        <v>168</v>
      </c>
      <c r="L487" s="56" t="s">
        <v>1991</v>
      </c>
      <c r="M487" s="8"/>
    </row>
    <row r="488" spans="2:13" ht="15" customHeight="1">
      <c r="B488" s="56">
        <f>1+B487</f>
        <v>12</v>
      </c>
      <c r="C488" s="56"/>
      <c r="D488" s="6"/>
      <c r="E488" s="43" t="s">
        <v>1953</v>
      </c>
      <c r="F488" s="56">
        <f>IF(I487="",F487+H487,F487+I487)</f>
        <v>36</v>
      </c>
      <c r="G488" s="56"/>
      <c r="H488" s="25">
        <v>1</v>
      </c>
      <c r="I488" s="56"/>
      <c r="J488" s="6">
        <v>0</v>
      </c>
      <c r="K488" s="56" t="s">
        <v>169</v>
      </c>
      <c r="L488" s="56" t="s">
        <v>1992</v>
      </c>
      <c r="M488" s="8"/>
    </row>
    <row r="489" spans="2:13" ht="15" customHeight="1">
      <c r="B489" s="56">
        <f>1+B488</f>
        <v>13</v>
      </c>
      <c r="C489" s="56"/>
      <c r="D489" s="6"/>
      <c r="E489" s="43" t="s">
        <v>1954</v>
      </c>
      <c r="F489" s="56">
        <f>IF(I488="",F488+H488,F488+I488)</f>
        <v>37</v>
      </c>
      <c r="G489" s="30"/>
      <c r="H489" s="25">
        <v>1</v>
      </c>
      <c r="I489" s="56"/>
      <c r="J489" s="6">
        <v>0</v>
      </c>
      <c r="K489" s="56" t="s">
        <v>169</v>
      </c>
      <c r="L489" s="56" t="s">
        <v>1992</v>
      </c>
      <c r="M489" s="8"/>
    </row>
    <row r="490" spans="2:13" ht="15" customHeight="1">
      <c r="B490" s="56"/>
      <c r="C490" s="56"/>
      <c r="D490" s="6"/>
      <c r="F490" s="7"/>
      <c r="G490" s="30"/>
      <c r="H490" s="25"/>
      <c r="I490" s="56"/>
      <c r="J490" s="6"/>
      <c r="K490" s="58"/>
      <c r="L490" s="58"/>
      <c r="M490" s="73"/>
    </row>
    <row r="491" spans="2:13" ht="15" customHeight="1">
      <c r="B491" s="56"/>
      <c r="C491" s="56"/>
      <c r="D491" s="6"/>
      <c r="F491" s="7"/>
      <c r="G491" s="30"/>
      <c r="H491" s="25"/>
      <c r="I491" s="56"/>
      <c r="J491" s="6"/>
      <c r="K491" s="58" t="s">
        <v>475</v>
      </c>
      <c r="L491" s="58" t="s">
        <v>2186</v>
      </c>
      <c r="M491" s="73"/>
    </row>
    <row r="492" spans="2:13" ht="15" customHeight="1">
      <c r="B492" s="56">
        <f>1+B489</f>
        <v>14</v>
      </c>
      <c r="C492" s="56"/>
      <c r="D492" s="6"/>
      <c r="E492" s="43" t="s">
        <v>1955</v>
      </c>
      <c r="F492" s="56">
        <f>IF(I489="",F489+H489,F489+I489)</f>
        <v>38</v>
      </c>
      <c r="G492" s="30"/>
      <c r="H492" s="25">
        <v>1</v>
      </c>
      <c r="I492" s="56"/>
      <c r="J492" s="6">
        <v>0</v>
      </c>
      <c r="K492" s="56" t="s">
        <v>168</v>
      </c>
      <c r="L492" s="56" t="s">
        <v>1991</v>
      </c>
      <c r="M492" s="8"/>
    </row>
    <row r="493" spans="2:13" ht="15" customHeight="1">
      <c r="B493" s="56">
        <f>1+B492</f>
        <v>15</v>
      </c>
      <c r="C493" s="56"/>
      <c r="D493" s="6"/>
      <c r="E493" s="43" t="s">
        <v>1956</v>
      </c>
      <c r="F493" s="56">
        <f>IF(I492="",F492+H492,F492+I492)</f>
        <v>39</v>
      </c>
      <c r="G493" s="30"/>
      <c r="H493" s="25">
        <v>1</v>
      </c>
      <c r="I493" s="56"/>
      <c r="J493" s="6">
        <v>0</v>
      </c>
      <c r="K493" s="56" t="s">
        <v>169</v>
      </c>
      <c r="L493" s="56" t="s">
        <v>1992</v>
      </c>
      <c r="M493" s="8"/>
    </row>
    <row r="494" spans="2:13" ht="15" customHeight="1">
      <c r="B494" s="56">
        <f>1+B493</f>
        <v>16</v>
      </c>
      <c r="C494" s="56"/>
      <c r="D494" s="6"/>
      <c r="E494" s="43" t="s">
        <v>1957</v>
      </c>
      <c r="F494" s="56">
        <f>IF(I493="",F493+H493,F493+I493)</f>
        <v>40</v>
      </c>
      <c r="G494" s="30"/>
      <c r="H494" s="25">
        <v>1</v>
      </c>
      <c r="I494" s="56"/>
      <c r="J494" s="6">
        <v>0</v>
      </c>
      <c r="K494" s="56" t="s">
        <v>169</v>
      </c>
      <c r="L494" s="56" t="s">
        <v>1992</v>
      </c>
      <c r="M494" s="8"/>
    </row>
    <row r="495" spans="2:13" ht="15" customHeight="1">
      <c r="B495" s="56"/>
      <c r="C495" s="56"/>
      <c r="D495" s="6"/>
      <c r="E495" s="56"/>
      <c r="F495" s="7"/>
      <c r="G495" s="30"/>
      <c r="H495" s="25"/>
      <c r="I495" s="56"/>
      <c r="J495" s="6"/>
      <c r="K495" s="58"/>
      <c r="L495" s="58"/>
      <c r="M495" s="73"/>
    </row>
    <row r="496" spans="2:13" ht="15" customHeight="1">
      <c r="B496" s="56">
        <f>1+B494</f>
        <v>17</v>
      </c>
      <c r="C496" s="56"/>
      <c r="D496" s="6"/>
      <c r="E496" s="56"/>
      <c r="F496" s="56">
        <f>IF(I494="",F494+H494,F494+I494)</f>
        <v>41</v>
      </c>
      <c r="G496" s="56"/>
      <c r="H496" s="25">
        <v>2</v>
      </c>
      <c r="I496" s="56"/>
      <c r="J496" s="6"/>
      <c r="K496" s="56" t="s">
        <v>1698</v>
      </c>
      <c r="L496" s="56"/>
      <c r="M496" s="8"/>
    </row>
  </sheetData>
  <mergeCells count="5">
    <mergeCell ref="K130:K131"/>
    <mergeCell ref="N4:V4"/>
    <mergeCell ref="N71:W71"/>
    <mergeCell ref="N69:W69"/>
    <mergeCell ref="L130:L131"/>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9" manualBreakCount="9">
    <brk id="2" max="20" man="1"/>
    <brk id="69" max="20" man="1"/>
    <brk id="143" max="20" man="1"/>
    <brk id="144" max="20" man="1"/>
    <brk id="145" max="20" man="1"/>
    <brk id="219" max="20" man="1"/>
    <brk id="309" max="20" man="1"/>
    <brk id="401" max="20" man="1"/>
    <brk id="449" max="2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Q505"/>
  <sheetViews>
    <sheetView tabSelected="1" topLeftCell="A462" zoomScaleNormal="100" zoomScaleSheetLayoutView="50" workbookViewId="0">
      <selection activeCell="G476" sqref="G476:I478"/>
    </sheetView>
  </sheetViews>
  <sheetFormatPr defaultColWidth="9" defaultRowHeight="15" customHeight="1"/>
  <cols>
    <col min="1" max="1" width="2.125" style="11" customWidth="1"/>
    <col min="2" max="3" width="7.625" style="2" customWidth="1"/>
    <col min="4" max="4" width="21.625" style="12" customWidth="1"/>
    <col min="5" max="5" width="24.5" style="13" bestFit="1" customWidth="1"/>
    <col min="6" max="6" width="12.375" style="13" customWidth="1"/>
    <col min="7" max="7" width="24.5" style="13" bestFit="1" customWidth="1"/>
    <col min="8" max="8" width="21.125" style="13" customWidth="1"/>
    <col min="9" max="9" width="28.375" style="11" bestFit="1" customWidth="1"/>
    <col min="10" max="10" width="2.125" style="11" customWidth="1"/>
    <col min="11" max="11" width="19.125" style="11" customWidth="1"/>
    <col min="12" max="16384" width="9" style="11"/>
  </cols>
  <sheetData>
    <row r="2" spans="2:9" ht="15" customHeight="1">
      <c r="B2" s="83" t="s">
        <v>2477</v>
      </c>
    </row>
    <row r="3" spans="2:9" ht="15" customHeight="1">
      <c r="B3" s="98" t="s">
        <v>2214</v>
      </c>
      <c r="C3" s="99"/>
      <c r="D3" s="99"/>
      <c r="E3" s="99"/>
      <c r="F3" s="99"/>
      <c r="G3" s="99"/>
      <c r="H3" s="99"/>
      <c r="I3" s="100"/>
    </row>
    <row r="4" spans="2:9" ht="15" customHeight="1">
      <c r="B4" s="101" t="s">
        <v>1396</v>
      </c>
      <c r="C4" s="110" t="s">
        <v>1320</v>
      </c>
      <c r="D4" s="111" t="s">
        <v>2215</v>
      </c>
      <c r="E4" s="102"/>
      <c r="F4" s="102"/>
      <c r="G4" s="102"/>
      <c r="H4" s="102"/>
      <c r="I4" s="103"/>
    </row>
    <row r="5" spans="2:9" ht="15" customHeight="1">
      <c r="B5" s="101"/>
      <c r="C5" s="110"/>
      <c r="D5" s="4" t="s">
        <v>2216</v>
      </c>
      <c r="E5" s="4" t="s">
        <v>2217</v>
      </c>
      <c r="F5" s="4" t="s">
        <v>2218</v>
      </c>
      <c r="G5" s="47" t="s">
        <v>2219</v>
      </c>
      <c r="H5" s="47" t="s">
        <v>2220</v>
      </c>
      <c r="I5" s="47" t="s">
        <v>2224</v>
      </c>
    </row>
    <row r="6" spans="2:9" ht="15" customHeight="1">
      <c r="B6" s="18">
        <v>2</v>
      </c>
      <c r="C6" s="17" t="s">
        <v>1422</v>
      </c>
      <c r="D6" s="114" t="s">
        <v>1388</v>
      </c>
      <c r="E6" s="115"/>
      <c r="F6" s="115"/>
      <c r="G6" s="115"/>
      <c r="H6" s="115"/>
      <c r="I6" s="116"/>
    </row>
    <row r="7" spans="2:9" ht="15" customHeight="1">
      <c r="B7" s="18"/>
      <c r="C7" s="17" t="s">
        <v>1321</v>
      </c>
      <c r="D7" s="14" t="s">
        <v>1423</v>
      </c>
      <c r="E7" s="14" t="s">
        <v>1389</v>
      </c>
      <c r="F7" s="14" t="s">
        <v>350</v>
      </c>
      <c r="G7" s="14" t="s">
        <v>350</v>
      </c>
      <c r="H7" s="14" t="s">
        <v>1424</v>
      </c>
      <c r="I7" s="14"/>
    </row>
    <row r="8" spans="2:9" ht="15" customHeight="1">
      <c r="B8" s="18"/>
      <c r="C8" s="17" t="s">
        <v>1322</v>
      </c>
      <c r="D8" s="14" t="s">
        <v>1425</v>
      </c>
      <c r="E8" s="14" t="s">
        <v>1390</v>
      </c>
      <c r="F8" s="14" t="s">
        <v>351</v>
      </c>
      <c r="G8" s="14" t="s">
        <v>351</v>
      </c>
      <c r="H8" s="14" t="s">
        <v>1426</v>
      </c>
      <c r="I8" s="14"/>
    </row>
    <row r="9" spans="2:9" ht="15" customHeight="1">
      <c r="B9" s="18"/>
      <c r="C9" s="17" t="s">
        <v>1323</v>
      </c>
      <c r="D9" s="14" t="s">
        <v>1427</v>
      </c>
      <c r="E9" s="14" t="s">
        <v>1391</v>
      </c>
      <c r="F9" s="14" t="s">
        <v>352</v>
      </c>
      <c r="G9" s="14" t="s">
        <v>352</v>
      </c>
      <c r="H9" s="14" t="s">
        <v>1428</v>
      </c>
      <c r="I9" s="14"/>
    </row>
    <row r="10" spans="2:9" ht="15" customHeight="1">
      <c r="B10" s="18"/>
      <c r="C10" s="17" t="s">
        <v>1324</v>
      </c>
      <c r="D10" s="14" t="s">
        <v>1429</v>
      </c>
      <c r="E10" s="14" t="s">
        <v>1392</v>
      </c>
      <c r="F10" s="14" t="s">
        <v>353</v>
      </c>
      <c r="G10" s="14" t="s">
        <v>353</v>
      </c>
      <c r="H10" s="14" t="s">
        <v>1430</v>
      </c>
      <c r="I10" s="14"/>
    </row>
    <row r="11" spans="2:9" ht="15" customHeight="1">
      <c r="B11" s="18"/>
      <c r="C11" s="17" t="s">
        <v>1325</v>
      </c>
      <c r="D11" s="14" t="s">
        <v>1431</v>
      </c>
      <c r="E11" s="14" t="s">
        <v>1393</v>
      </c>
      <c r="F11" s="14" t="s">
        <v>354</v>
      </c>
      <c r="G11" s="14" t="s">
        <v>354</v>
      </c>
      <c r="H11" s="14" t="s">
        <v>1432</v>
      </c>
      <c r="I11" s="14"/>
    </row>
    <row r="12" spans="2:9" ht="15" customHeight="1">
      <c r="B12" s="18"/>
      <c r="C12" s="17" t="s">
        <v>1326</v>
      </c>
      <c r="D12" s="14" t="s">
        <v>1433</v>
      </c>
      <c r="E12" s="14" t="s">
        <v>1394</v>
      </c>
      <c r="F12" s="14" t="s">
        <v>355</v>
      </c>
      <c r="G12" s="14" t="s">
        <v>355</v>
      </c>
      <c r="H12" s="14" t="s">
        <v>1434</v>
      </c>
      <c r="I12" s="14"/>
    </row>
    <row r="13" spans="2:9" ht="15" customHeight="1">
      <c r="B13" s="18"/>
      <c r="C13" s="17" t="s">
        <v>1327</v>
      </c>
      <c r="D13" s="14" t="s">
        <v>1435</v>
      </c>
      <c r="E13" s="14" t="s">
        <v>1395</v>
      </c>
      <c r="F13" s="14" t="s">
        <v>356</v>
      </c>
      <c r="G13" s="14" t="s">
        <v>356</v>
      </c>
      <c r="H13" s="14" t="s">
        <v>1436</v>
      </c>
      <c r="I13" s="14"/>
    </row>
    <row r="14" spans="2:9" ht="15" customHeight="1">
      <c r="B14" s="18"/>
      <c r="C14" s="17" t="s">
        <v>1328</v>
      </c>
      <c r="D14" s="14" t="s">
        <v>487</v>
      </c>
      <c r="E14" s="14" t="s">
        <v>1397</v>
      </c>
      <c r="F14" s="14" t="s">
        <v>357</v>
      </c>
      <c r="G14" s="14" t="s">
        <v>357</v>
      </c>
      <c r="H14" s="14" t="s">
        <v>488</v>
      </c>
      <c r="I14" s="14"/>
    </row>
    <row r="15" spans="2:9" ht="15" customHeight="1">
      <c r="B15" s="18"/>
      <c r="C15" s="17" t="s">
        <v>1329</v>
      </c>
      <c r="D15" s="14" t="s">
        <v>489</v>
      </c>
      <c r="E15" s="14" t="s">
        <v>1398</v>
      </c>
      <c r="F15" s="14" t="s">
        <v>358</v>
      </c>
      <c r="G15" s="14" t="s">
        <v>358</v>
      </c>
      <c r="H15" s="14" t="s">
        <v>490</v>
      </c>
      <c r="I15" s="14"/>
    </row>
    <row r="16" spans="2:9" ht="15" customHeight="1">
      <c r="B16" s="18"/>
      <c r="C16" s="17" t="s">
        <v>1330</v>
      </c>
      <c r="D16" s="14" t="s">
        <v>172</v>
      </c>
      <c r="E16" s="14" t="s">
        <v>1399</v>
      </c>
      <c r="F16" s="14" t="s">
        <v>359</v>
      </c>
      <c r="G16" s="14" t="s">
        <v>359</v>
      </c>
      <c r="H16" s="14" t="s">
        <v>1506</v>
      </c>
      <c r="I16" s="14"/>
    </row>
    <row r="17" spans="2:9" ht="15" customHeight="1">
      <c r="B17" s="18"/>
      <c r="C17" s="17"/>
      <c r="D17" s="14"/>
      <c r="E17" s="14"/>
      <c r="F17" s="14"/>
      <c r="G17" s="14"/>
      <c r="H17" s="14"/>
      <c r="I17" s="14"/>
    </row>
    <row r="18" spans="2:9" ht="15" customHeight="1">
      <c r="B18" s="18"/>
      <c r="C18" s="17" t="s">
        <v>1331</v>
      </c>
      <c r="D18" s="14" t="s">
        <v>1507</v>
      </c>
      <c r="E18" s="14" t="s">
        <v>1400</v>
      </c>
      <c r="F18" s="14" t="s">
        <v>360</v>
      </c>
      <c r="G18" s="14" t="s">
        <v>360</v>
      </c>
      <c r="H18" s="14" t="s">
        <v>1508</v>
      </c>
      <c r="I18" s="14"/>
    </row>
    <row r="19" spans="2:9" ht="15" customHeight="1">
      <c r="B19" s="18"/>
      <c r="C19" s="17" t="s">
        <v>1332</v>
      </c>
      <c r="D19" s="14" t="s">
        <v>1509</v>
      </c>
      <c r="E19" s="14" t="s">
        <v>1401</v>
      </c>
      <c r="F19" s="14" t="s">
        <v>361</v>
      </c>
      <c r="G19" s="14" t="s">
        <v>361</v>
      </c>
      <c r="H19" s="14" t="s">
        <v>1611</v>
      </c>
      <c r="I19" s="14"/>
    </row>
    <row r="20" spans="2:9" ht="15" customHeight="1">
      <c r="B20" s="18"/>
      <c r="C20" s="17" t="s">
        <v>1333</v>
      </c>
      <c r="D20" s="14" t="s">
        <v>1612</v>
      </c>
      <c r="E20" s="14" t="s">
        <v>1403</v>
      </c>
      <c r="F20" s="14" t="s">
        <v>1449</v>
      </c>
      <c r="G20" s="14" t="s">
        <v>1402</v>
      </c>
      <c r="H20" s="14" t="s">
        <v>1613</v>
      </c>
      <c r="I20" s="14"/>
    </row>
    <row r="21" spans="2:9" ht="15" customHeight="1">
      <c r="B21" s="18"/>
      <c r="C21" s="17" t="s">
        <v>1334</v>
      </c>
      <c r="D21" s="14" t="s">
        <v>1614</v>
      </c>
      <c r="E21" s="14" t="s">
        <v>1404</v>
      </c>
      <c r="F21" s="14" t="s">
        <v>362</v>
      </c>
      <c r="G21" s="14" t="s">
        <v>362</v>
      </c>
      <c r="H21" s="14" t="s">
        <v>1615</v>
      </c>
      <c r="I21" s="14"/>
    </row>
    <row r="22" spans="2:9" ht="15" customHeight="1">
      <c r="B22" s="18"/>
      <c r="C22" s="17" t="s">
        <v>1335</v>
      </c>
      <c r="D22" s="14" t="s">
        <v>1616</v>
      </c>
      <c r="E22" s="14" t="s">
        <v>1405</v>
      </c>
      <c r="F22" s="14" t="s">
        <v>363</v>
      </c>
      <c r="G22" s="14" t="s">
        <v>363</v>
      </c>
      <c r="H22" s="14" t="s">
        <v>1275</v>
      </c>
      <c r="I22" s="14"/>
    </row>
    <row r="23" spans="2:9" ht="15" customHeight="1">
      <c r="B23" s="18"/>
      <c r="C23" s="17" t="s">
        <v>1336</v>
      </c>
      <c r="D23" s="14" t="s">
        <v>1276</v>
      </c>
      <c r="E23" s="14" t="s">
        <v>1406</v>
      </c>
      <c r="F23" s="14" t="s">
        <v>364</v>
      </c>
      <c r="G23" s="14" t="s">
        <v>364</v>
      </c>
      <c r="H23" s="14" t="s">
        <v>1277</v>
      </c>
      <c r="I23" s="14"/>
    </row>
    <row r="24" spans="2:9" ht="15" customHeight="1">
      <c r="B24" s="18"/>
      <c r="C24" s="17" t="s">
        <v>1337</v>
      </c>
      <c r="D24" s="14" t="s">
        <v>230</v>
      </c>
      <c r="E24" s="14" t="s">
        <v>1407</v>
      </c>
      <c r="F24" s="14" t="s">
        <v>365</v>
      </c>
      <c r="G24" s="14" t="s">
        <v>365</v>
      </c>
      <c r="H24" s="14" t="s">
        <v>231</v>
      </c>
      <c r="I24" s="14"/>
    </row>
    <row r="25" spans="2:9" ht="15" customHeight="1">
      <c r="B25" s="18"/>
      <c r="C25" s="17" t="s">
        <v>1338</v>
      </c>
      <c r="D25" s="14" t="s">
        <v>232</v>
      </c>
      <c r="E25" s="14" t="s">
        <v>1408</v>
      </c>
      <c r="F25" s="14" t="s">
        <v>366</v>
      </c>
      <c r="G25" s="14" t="s">
        <v>366</v>
      </c>
      <c r="H25" s="14" t="s">
        <v>515</v>
      </c>
      <c r="I25" s="14"/>
    </row>
    <row r="26" spans="2:9" ht="15" customHeight="1">
      <c r="B26" s="18"/>
      <c r="C26" s="17" t="s">
        <v>1339</v>
      </c>
      <c r="D26" s="14" t="s">
        <v>1146</v>
      </c>
      <c r="E26" s="14" t="s">
        <v>1409</v>
      </c>
      <c r="F26" s="14" t="s">
        <v>367</v>
      </c>
      <c r="G26" s="14" t="s">
        <v>367</v>
      </c>
      <c r="H26" s="14" t="s">
        <v>1147</v>
      </c>
      <c r="I26" s="14"/>
    </row>
    <row r="27" spans="2:9" ht="15" customHeight="1">
      <c r="B27" s="18"/>
      <c r="C27" s="17" t="s">
        <v>1340</v>
      </c>
      <c r="D27" s="14" t="s">
        <v>1148</v>
      </c>
      <c r="E27" s="14" t="s">
        <v>1410</v>
      </c>
      <c r="F27" s="14" t="s">
        <v>368</v>
      </c>
      <c r="G27" s="14" t="s">
        <v>368</v>
      </c>
      <c r="H27" s="14" t="s">
        <v>1149</v>
      </c>
      <c r="I27" s="14"/>
    </row>
    <row r="28" spans="2:9" ht="15" customHeight="1">
      <c r="B28" s="18"/>
      <c r="C28" s="17" t="s">
        <v>1341</v>
      </c>
      <c r="D28" s="14" t="s">
        <v>1150</v>
      </c>
      <c r="E28" s="14" t="s">
        <v>1411</v>
      </c>
      <c r="F28" s="14" t="s">
        <v>1450</v>
      </c>
      <c r="G28" s="14" t="s">
        <v>369</v>
      </c>
      <c r="H28" s="14" t="s">
        <v>1151</v>
      </c>
      <c r="I28" s="14"/>
    </row>
    <row r="29" spans="2:9" ht="15" customHeight="1">
      <c r="B29" s="18"/>
      <c r="C29" s="17" t="s">
        <v>1342</v>
      </c>
      <c r="D29" s="14" t="s">
        <v>1152</v>
      </c>
      <c r="E29" s="14" t="s">
        <v>1412</v>
      </c>
      <c r="F29" s="14" t="s">
        <v>370</v>
      </c>
      <c r="G29" s="14" t="s">
        <v>370</v>
      </c>
      <c r="H29" s="14" t="s">
        <v>1153</v>
      </c>
      <c r="I29" s="14"/>
    </row>
    <row r="30" spans="2:9" ht="15" customHeight="1">
      <c r="B30" s="18"/>
      <c r="C30" s="17" t="s">
        <v>1343</v>
      </c>
      <c r="D30" s="14" t="s">
        <v>1154</v>
      </c>
      <c r="E30" s="14" t="s">
        <v>1413</v>
      </c>
      <c r="F30" s="14" t="s">
        <v>371</v>
      </c>
      <c r="G30" s="14" t="s">
        <v>371</v>
      </c>
      <c r="H30" s="14" t="s">
        <v>1155</v>
      </c>
      <c r="I30" s="14"/>
    </row>
    <row r="31" spans="2:9" ht="15" customHeight="1">
      <c r="B31" s="18"/>
      <c r="C31" s="17" t="s">
        <v>1344</v>
      </c>
      <c r="D31" s="14" t="s">
        <v>1156</v>
      </c>
      <c r="E31" s="14" t="s">
        <v>1414</v>
      </c>
      <c r="F31" s="14" t="s">
        <v>372</v>
      </c>
      <c r="G31" s="14" t="s">
        <v>372</v>
      </c>
      <c r="H31" s="14" t="s">
        <v>1157</v>
      </c>
      <c r="I31" s="14"/>
    </row>
    <row r="32" spans="2:9" ht="15" customHeight="1">
      <c r="B32" s="18"/>
      <c r="C32" s="17" t="s">
        <v>1345</v>
      </c>
      <c r="D32" s="14" t="s">
        <v>1</v>
      </c>
      <c r="E32" s="14" t="s">
        <v>1415</v>
      </c>
      <c r="F32" s="14" t="s">
        <v>373</v>
      </c>
      <c r="G32" s="14" t="s">
        <v>373</v>
      </c>
      <c r="H32" s="29" t="s">
        <v>438</v>
      </c>
      <c r="I32" s="14"/>
    </row>
    <row r="33" spans="2:9" ht="15" customHeight="1">
      <c r="B33" s="18"/>
      <c r="C33" s="17" t="s">
        <v>1346</v>
      </c>
      <c r="D33" s="14" t="s">
        <v>2</v>
      </c>
      <c r="E33" s="14" t="s">
        <v>1416</v>
      </c>
      <c r="F33" s="14" t="s">
        <v>374</v>
      </c>
      <c r="G33" s="14" t="s">
        <v>374</v>
      </c>
      <c r="H33" s="14" t="s">
        <v>3</v>
      </c>
      <c r="I33" s="14"/>
    </row>
    <row r="34" spans="2:9" ht="15" customHeight="1">
      <c r="B34" s="18"/>
      <c r="C34" s="17" t="s">
        <v>1347</v>
      </c>
      <c r="D34" s="14" t="s">
        <v>503</v>
      </c>
      <c r="E34" s="14" t="s">
        <v>476</v>
      </c>
      <c r="F34" s="14" t="s">
        <v>498</v>
      </c>
      <c r="G34" s="14" t="s">
        <v>498</v>
      </c>
      <c r="H34" s="14" t="s">
        <v>504</v>
      </c>
      <c r="I34" s="14"/>
    </row>
    <row r="35" spans="2:9" ht="15" customHeight="1">
      <c r="B35" s="18"/>
      <c r="C35" s="17" t="s">
        <v>1348</v>
      </c>
      <c r="D35" s="14" t="s">
        <v>105</v>
      </c>
      <c r="E35" s="14" t="s">
        <v>1417</v>
      </c>
      <c r="F35" s="14" t="s">
        <v>499</v>
      </c>
      <c r="G35" s="14" t="s">
        <v>499</v>
      </c>
      <c r="H35" s="14" t="s">
        <v>386</v>
      </c>
      <c r="I35" s="14"/>
    </row>
    <row r="36" spans="2:9" ht="15" customHeight="1">
      <c r="B36" s="18"/>
      <c r="C36" s="17" t="s">
        <v>1349</v>
      </c>
      <c r="D36" s="14" t="s">
        <v>387</v>
      </c>
      <c r="E36" s="14" t="s">
        <v>1418</v>
      </c>
      <c r="F36" s="14" t="s">
        <v>1451</v>
      </c>
      <c r="G36" s="14" t="s">
        <v>500</v>
      </c>
      <c r="H36" s="14" t="s">
        <v>388</v>
      </c>
      <c r="I36" s="14"/>
    </row>
    <row r="37" spans="2:9" ht="15" customHeight="1">
      <c r="B37" s="18"/>
      <c r="C37" s="17" t="s">
        <v>1350</v>
      </c>
      <c r="D37" s="14" t="s">
        <v>389</v>
      </c>
      <c r="E37" s="14" t="s">
        <v>759</v>
      </c>
      <c r="F37" s="14" t="s">
        <v>1452</v>
      </c>
      <c r="G37" s="14" t="s">
        <v>501</v>
      </c>
      <c r="H37" s="14" t="s">
        <v>390</v>
      </c>
      <c r="I37" s="14"/>
    </row>
    <row r="38" spans="2:9" ht="15" customHeight="1">
      <c r="B38" s="18"/>
      <c r="C38" s="17" t="s">
        <v>1351</v>
      </c>
      <c r="D38" s="14" t="s">
        <v>391</v>
      </c>
      <c r="E38" s="14" t="s">
        <v>760</v>
      </c>
      <c r="F38" s="29" t="s">
        <v>200</v>
      </c>
      <c r="G38" s="29" t="s">
        <v>200</v>
      </c>
      <c r="H38" s="14" t="s">
        <v>392</v>
      </c>
      <c r="I38" s="14"/>
    </row>
    <row r="39" spans="2:9" ht="15" customHeight="1">
      <c r="B39" s="18"/>
      <c r="C39" s="17" t="s">
        <v>1352</v>
      </c>
      <c r="D39" s="14" t="s">
        <v>603</v>
      </c>
      <c r="E39" s="14" t="s">
        <v>761</v>
      </c>
      <c r="F39" s="14" t="s">
        <v>502</v>
      </c>
      <c r="G39" s="14" t="s">
        <v>502</v>
      </c>
      <c r="H39" s="14" t="s">
        <v>604</v>
      </c>
      <c r="I39" s="14"/>
    </row>
    <row r="40" spans="2:9" ht="15" customHeight="1">
      <c r="B40" s="18"/>
      <c r="C40" s="17" t="s">
        <v>1353</v>
      </c>
      <c r="D40" s="14" t="s">
        <v>1293</v>
      </c>
      <c r="E40" s="14" t="s">
        <v>762</v>
      </c>
      <c r="F40" s="14" t="s">
        <v>112</v>
      </c>
      <c r="G40" s="14" t="s">
        <v>112</v>
      </c>
      <c r="H40" s="14" t="s">
        <v>1294</v>
      </c>
      <c r="I40" s="14"/>
    </row>
    <row r="41" spans="2:9" ht="15" customHeight="1">
      <c r="B41" s="18"/>
      <c r="C41" s="17" t="s">
        <v>1354</v>
      </c>
      <c r="D41" s="14" t="s">
        <v>1295</v>
      </c>
      <c r="E41" s="14" t="s">
        <v>1391</v>
      </c>
      <c r="F41" s="14" t="s">
        <v>113</v>
      </c>
      <c r="G41" s="14" t="s">
        <v>113</v>
      </c>
      <c r="H41" s="14" t="s">
        <v>1296</v>
      </c>
      <c r="I41" s="14"/>
    </row>
    <row r="42" spans="2:9" ht="15" customHeight="1">
      <c r="B42" s="18"/>
      <c r="C42" s="17" t="s">
        <v>1355</v>
      </c>
      <c r="D42" s="14" t="s">
        <v>1297</v>
      </c>
      <c r="E42" s="14" t="s">
        <v>1412</v>
      </c>
      <c r="F42" s="14" t="s">
        <v>114</v>
      </c>
      <c r="G42" s="14" t="s">
        <v>114</v>
      </c>
      <c r="H42" s="14" t="s">
        <v>1298</v>
      </c>
      <c r="I42" s="14"/>
    </row>
    <row r="43" spans="2:9" ht="15" customHeight="1">
      <c r="B43" s="18"/>
      <c r="C43" s="17" t="s">
        <v>1356</v>
      </c>
      <c r="D43" s="14" t="s">
        <v>224</v>
      </c>
      <c r="E43" s="14" t="s">
        <v>763</v>
      </c>
      <c r="F43" s="14" t="s">
        <v>115</v>
      </c>
      <c r="G43" s="14" t="s">
        <v>115</v>
      </c>
      <c r="H43" s="14" t="s">
        <v>225</v>
      </c>
      <c r="I43" s="14"/>
    </row>
    <row r="44" spans="2:9" ht="15" customHeight="1">
      <c r="B44" s="18"/>
      <c r="C44" s="17" t="s">
        <v>1357</v>
      </c>
      <c r="D44" s="14" t="s">
        <v>723</v>
      </c>
      <c r="E44" s="14" t="s">
        <v>764</v>
      </c>
      <c r="F44" s="14" t="s">
        <v>116</v>
      </c>
      <c r="G44" s="14" t="s">
        <v>116</v>
      </c>
      <c r="H44" s="14" t="s">
        <v>1699</v>
      </c>
      <c r="I44" s="14"/>
    </row>
    <row r="45" spans="2:9" ht="15" customHeight="1">
      <c r="B45" s="18"/>
      <c r="C45" s="17" t="s">
        <v>1358</v>
      </c>
      <c r="D45" s="14" t="s">
        <v>1700</v>
      </c>
      <c r="E45" s="14" t="s">
        <v>1394</v>
      </c>
      <c r="F45" s="14" t="s">
        <v>117</v>
      </c>
      <c r="G45" s="14" t="s">
        <v>117</v>
      </c>
      <c r="H45" s="14" t="s">
        <v>1701</v>
      </c>
      <c r="I45" s="14"/>
    </row>
    <row r="46" spans="2:9" ht="15" customHeight="1">
      <c r="B46" s="18"/>
      <c r="C46" s="17" t="s">
        <v>1359</v>
      </c>
      <c r="D46" s="14" t="s">
        <v>815</v>
      </c>
      <c r="E46" s="14" t="s">
        <v>1389</v>
      </c>
      <c r="F46" s="14" t="s">
        <v>350</v>
      </c>
      <c r="G46" s="14" t="s">
        <v>350</v>
      </c>
      <c r="H46" s="14" t="s">
        <v>816</v>
      </c>
      <c r="I46" s="14"/>
    </row>
    <row r="47" spans="2:9" ht="15" customHeight="1">
      <c r="B47" s="18"/>
      <c r="C47" s="17" t="s">
        <v>1360</v>
      </c>
      <c r="D47" s="14" t="s">
        <v>817</v>
      </c>
      <c r="E47" s="14" t="s">
        <v>1390</v>
      </c>
      <c r="F47" s="14" t="s">
        <v>351</v>
      </c>
      <c r="G47" s="14" t="s">
        <v>351</v>
      </c>
      <c r="H47" s="14" t="s">
        <v>818</v>
      </c>
      <c r="I47" s="14"/>
    </row>
    <row r="48" spans="2:9" ht="15" customHeight="1">
      <c r="B48" s="18"/>
      <c r="C48" s="17" t="s">
        <v>1361</v>
      </c>
      <c r="D48" s="14" t="s">
        <v>819</v>
      </c>
      <c r="E48" s="14" t="s">
        <v>1392</v>
      </c>
      <c r="F48" s="14" t="s">
        <v>353</v>
      </c>
      <c r="G48" s="14" t="s">
        <v>353</v>
      </c>
      <c r="H48" s="14" t="s">
        <v>820</v>
      </c>
      <c r="I48" s="14"/>
    </row>
    <row r="49" spans="2:11" ht="15" customHeight="1">
      <c r="B49" s="18"/>
      <c r="C49" s="17" t="s">
        <v>1362</v>
      </c>
      <c r="D49" s="14" t="s">
        <v>821</v>
      </c>
      <c r="E49" s="14" t="s">
        <v>1395</v>
      </c>
      <c r="F49" s="14" t="s">
        <v>356</v>
      </c>
      <c r="G49" s="14" t="s">
        <v>356</v>
      </c>
      <c r="H49" s="14" t="s">
        <v>822</v>
      </c>
      <c r="I49" s="14"/>
    </row>
    <row r="50" spans="2:11" ht="15" customHeight="1">
      <c r="B50" s="18"/>
      <c r="C50" s="17"/>
      <c r="D50" s="14"/>
      <c r="E50" s="14"/>
      <c r="F50" s="14"/>
      <c r="G50" s="14"/>
      <c r="H50" s="14"/>
      <c r="I50" s="14"/>
    </row>
    <row r="51" spans="2:11" ht="15" customHeight="1">
      <c r="B51" s="18"/>
      <c r="C51" s="17" t="s">
        <v>1363</v>
      </c>
      <c r="D51" s="14" t="s">
        <v>1364</v>
      </c>
      <c r="E51" s="14" t="s">
        <v>165</v>
      </c>
      <c r="F51" s="14" t="s">
        <v>1453</v>
      </c>
      <c r="G51" s="14" t="s">
        <v>1454</v>
      </c>
      <c r="H51" s="14"/>
      <c r="I51" s="14"/>
    </row>
    <row r="52" spans="2:11" ht="15" customHeight="1">
      <c r="B52" s="18"/>
      <c r="C52" s="17" t="s">
        <v>1365</v>
      </c>
      <c r="D52" s="14" t="s">
        <v>1366</v>
      </c>
      <c r="E52" s="14" t="s">
        <v>1657</v>
      </c>
      <c r="F52" s="14" t="s">
        <v>118</v>
      </c>
      <c r="G52" s="14" t="s">
        <v>118</v>
      </c>
      <c r="H52" s="14" t="s">
        <v>201</v>
      </c>
      <c r="I52" s="14" t="s">
        <v>1653</v>
      </c>
    </row>
    <row r="53" spans="2:11" ht="15" customHeight="1">
      <c r="B53" s="18"/>
      <c r="C53" s="17" t="s">
        <v>1367</v>
      </c>
      <c r="D53" s="14" t="s">
        <v>1368</v>
      </c>
      <c r="E53" s="14" t="s">
        <v>1658</v>
      </c>
      <c r="F53" s="14" t="s">
        <v>1457</v>
      </c>
      <c r="G53" s="14" t="s">
        <v>1458</v>
      </c>
      <c r="H53" s="14" t="s">
        <v>202</v>
      </c>
      <c r="I53" s="14" t="s">
        <v>1654</v>
      </c>
    </row>
    <row r="54" spans="2:11" ht="15" customHeight="1">
      <c r="B54" s="18"/>
      <c r="C54" s="17" t="s">
        <v>1369</v>
      </c>
      <c r="D54" s="14" t="s">
        <v>1370</v>
      </c>
      <c r="E54" s="14" t="s">
        <v>1659</v>
      </c>
      <c r="F54" s="14" t="s">
        <v>1459</v>
      </c>
      <c r="G54" s="14" t="s">
        <v>1460</v>
      </c>
      <c r="H54" s="14" t="s">
        <v>203</v>
      </c>
      <c r="I54" s="14" t="s">
        <v>1655</v>
      </c>
    </row>
    <row r="55" spans="2:11" ht="15" customHeight="1">
      <c r="B55" s="18"/>
      <c r="C55" s="17" t="s">
        <v>1371</v>
      </c>
      <c r="D55" s="14" t="s">
        <v>1372</v>
      </c>
      <c r="E55" s="14" t="s">
        <v>1660</v>
      </c>
      <c r="F55" s="14" t="s">
        <v>1461</v>
      </c>
      <c r="G55" s="14" t="s">
        <v>1462</v>
      </c>
      <c r="H55" s="14" t="s">
        <v>204</v>
      </c>
      <c r="I55" s="14" t="s">
        <v>699</v>
      </c>
    </row>
    <row r="56" spans="2:11" ht="15" customHeight="1">
      <c r="B56" s="18"/>
      <c r="C56" s="17" t="s">
        <v>1373</v>
      </c>
      <c r="D56" s="14" t="s">
        <v>1374</v>
      </c>
      <c r="E56" s="14" t="s">
        <v>1661</v>
      </c>
      <c r="F56" s="14" t="s">
        <v>1463</v>
      </c>
      <c r="G56" s="14" t="s">
        <v>1464</v>
      </c>
      <c r="H56" s="14" t="s">
        <v>205</v>
      </c>
      <c r="I56" s="14" t="s">
        <v>700</v>
      </c>
    </row>
    <row r="57" spans="2:11" ht="15" customHeight="1">
      <c r="B57" s="18"/>
      <c r="C57" s="17" t="s">
        <v>1375</v>
      </c>
      <c r="D57" s="14" t="s">
        <v>1376</v>
      </c>
      <c r="E57" s="14" t="s">
        <v>1662</v>
      </c>
      <c r="F57" s="14" t="s">
        <v>1465</v>
      </c>
      <c r="G57" s="14" t="s">
        <v>1466</v>
      </c>
      <c r="H57" s="14" t="s">
        <v>206</v>
      </c>
      <c r="I57" s="14" t="s">
        <v>701</v>
      </c>
    </row>
    <row r="58" spans="2:11" ht="15" customHeight="1">
      <c r="B58" s="18"/>
      <c r="C58" s="17" t="s">
        <v>1377</v>
      </c>
      <c r="D58" s="14" t="s">
        <v>1378</v>
      </c>
      <c r="E58" s="14" t="s">
        <v>1392</v>
      </c>
      <c r="F58" s="14" t="s">
        <v>1467</v>
      </c>
      <c r="G58" s="14" t="s">
        <v>1468</v>
      </c>
      <c r="H58" s="14" t="s">
        <v>207</v>
      </c>
      <c r="I58" s="14" t="s">
        <v>1272</v>
      </c>
    </row>
    <row r="59" spans="2:11" ht="15" customHeight="1">
      <c r="B59" s="18"/>
      <c r="C59" s="17" t="s">
        <v>1379</v>
      </c>
      <c r="D59" s="14" t="s">
        <v>1380</v>
      </c>
      <c r="E59" s="14" t="s">
        <v>1663</v>
      </c>
      <c r="F59" s="14" t="s">
        <v>1469</v>
      </c>
      <c r="G59" s="14" t="s">
        <v>1470</v>
      </c>
      <c r="H59" s="14" t="s">
        <v>208</v>
      </c>
      <c r="I59" s="14" t="s">
        <v>1273</v>
      </c>
    </row>
    <row r="60" spans="2:11" ht="15" customHeight="1">
      <c r="B60" s="18"/>
      <c r="C60" s="17" t="s">
        <v>1381</v>
      </c>
      <c r="D60" s="14" t="s">
        <v>1382</v>
      </c>
      <c r="E60" s="14" t="s">
        <v>1664</v>
      </c>
      <c r="F60" s="14" t="s">
        <v>1471</v>
      </c>
      <c r="G60" s="14" t="s">
        <v>1472</v>
      </c>
      <c r="H60" s="14" t="s">
        <v>209</v>
      </c>
      <c r="I60" s="14" t="s">
        <v>1274</v>
      </c>
    </row>
    <row r="61" spans="2:11" ht="15" customHeight="1">
      <c r="B61" s="18"/>
      <c r="C61" s="17" t="s">
        <v>1383</v>
      </c>
      <c r="D61" s="29" t="s">
        <v>1384</v>
      </c>
      <c r="E61" s="29" t="s">
        <v>1665</v>
      </c>
      <c r="F61" s="29" t="s">
        <v>1473</v>
      </c>
      <c r="G61" s="29" t="s">
        <v>1474</v>
      </c>
      <c r="H61" s="29" t="s">
        <v>210</v>
      </c>
      <c r="I61" s="29" t="s">
        <v>775</v>
      </c>
      <c r="J61" s="31"/>
      <c r="K61" s="31"/>
    </row>
    <row r="62" spans="2:11" ht="15" customHeight="1">
      <c r="B62" s="18"/>
      <c r="C62" s="17" t="s">
        <v>1385</v>
      </c>
      <c r="D62" s="29" t="s">
        <v>1386</v>
      </c>
      <c r="E62" s="29" t="s">
        <v>1666</v>
      </c>
      <c r="F62" s="29" t="s">
        <v>1475</v>
      </c>
      <c r="G62" s="29" t="s">
        <v>1476</v>
      </c>
      <c r="H62" s="29" t="s">
        <v>211</v>
      </c>
      <c r="I62" s="29" t="s">
        <v>776</v>
      </c>
      <c r="J62" s="31"/>
      <c r="K62" s="31"/>
    </row>
    <row r="63" spans="2:11" ht="15" customHeight="1">
      <c r="B63" s="18"/>
      <c r="C63" s="17" t="s">
        <v>1387</v>
      </c>
      <c r="D63" s="29" t="s">
        <v>294</v>
      </c>
      <c r="E63" s="29"/>
      <c r="F63" s="29"/>
      <c r="G63" s="29"/>
      <c r="H63" s="29"/>
      <c r="I63" s="29"/>
      <c r="J63" s="31"/>
      <c r="K63" s="31"/>
    </row>
    <row r="64" spans="2:11" ht="15" customHeight="1">
      <c r="B64" s="18"/>
      <c r="C64" s="17" t="s">
        <v>1086</v>
      </c>
      <c r="D64" s="29" t="s">
        <v>1087</v>
      </c>
      <c r="E64" s="29" t="s">
        <v>1667</v>
      </c>
      <c r="F64" s="29" t="s">
        <v>1455</v>
      </c>
      <c r="G64" s="29" t="s">
        <v>212</v>
      </c>
      <c r="H64" s="29" t="s">
        <v>213</v>
      </c>
      <c r="I64" s="29" t="s">
        <v>777</v>
      </c>
      <c r="J64" s="31"/>
      <c r="K64" s="31"/>
    </row>
    <row r="65" spans="2:11" ht="15" customHeight="1">
      <c r="B65" s="18"/>
      <c r="C65" s="17" t="s">
        <v>1088</v>
      </c>
      <c r="D65" s="29" t="s">
        <v>1089</v>
      </c>
      <c r="E65" s="29" t="s">
        <v>1477</v>
      </c>
      <c r="F65" s="29" t="s">
        <v>1478</v>
      </c>
      <c r="G65" s="29" t="s">
        <v>214</v>
      </c>
      <c r="H65" s="29" t="s">
        <v>215</v>
      </c>
      <c r="I65" s="29" t="s">
        <v>778</v>
      </c>
      <c r="J65" s="31"/>
      <c r="K65" s="31"/>
    </row>
    <row r="66" spans="2:11" ht="15" customHeight="1">
      <c r="B66" s="18"/>
      <c r="C66" s="17" t="s">
        <v>1090</v>
      </c>
      <c r="D66" s="29" t="s">
        <v>1091</v>
      </c>
      <c r="E66" s="29" t="s">
        <v>192</v>
      </c>
      <c r="F66" s="29" t="s">
        <v>1456</v>
      </c>
      <c r="G66" s="29" t="s">
        <v>216</v>
      </c>
      <c r="H66" s="29" t="s">
        <v>880</v>
      </c>
      <c r="I66" s="29" t="s">
        <v>779</v>
      </c>
      <c r="J66" s="31"/>
      <c r="K66" s="31"/>
    </row>
    <row r="67" spans="2:11" ht="15" customHeight="1">
      <c r="B67" s="18"/>
      <c r="C67" s="17" t="s">
        <v>1092</v>
      </c>
      <c r="D67" s="29" t="s">
        <v>1093</v>
      </c>
      <c r="E67" s="29" t="s">
        <v>1553</v>
      </c>
      <c r="F67" s="29" t="s">
        <v>1479</v>
      </c>
      <c r="G67" s="29" t="s">
        <v>881</v>
      </c>
      <c r="H67" s="29" t="s">
        <v>882</v>
      </c>
      <c r="I67" s="29" t="s">
        <v>780</v>
      </c>
      <c r="J67" s="31"/>
      <c r="K67" s="31"/>
    </row>
    <row r="68" spans="2:11" ht="15" customHeight="1">
      <c r="B68" s="18"/>
      <c r="C68" s="17" t="s">
        <v>1094</v>
      </c>
      <c r="D68" s="29" t="s">
        <v>1095</v>
      </c>
      <c r="E68" s="29" t="s">
        <v>1554</v>
      </c>
      <c r="F68" s="29" t="s">
        <v>1480</v>
      </c>
      <c r="G68" s="29" t="s">
        <v>883</v>
      </c>
      <c r="H68" s="29" t="s">
        <v>884</v>
      </c>
      <c r="I68" s="29" t="s">
        <v>781</v>
      </c>
      <c r="J68" s="31"/>
      <c r="K68" s="31"/>
    </row>
    <row r="69" spans="2:11" ht="15" customHeight="1">
      <c r="B69" s="18"/>
      <c r="C69" s="17" t="s">
        <v>1096</v>
      </c>
      <c r="D69" s="29" t="s">
        <v>1097</v>
      </c>
      <c r="E69" s="29" t="s">
        <v>1279</v>
      </c>
      <c r="F69" s="29" t="s">
        <v>1481</v>
      </c>
      <c r="G69" s="29" t="s">
        <v>885</v>
      </c>
      <c r="H69" s="29" t="s">
        <v>886</v>
      </c>
      <c r="I69" s="29" t="s">
        <v>782</v>
      </c>
      <c r="J69" s="31"/>
      <c r="K69" s="31"/>
    </row>
    <row r="70" spans="2:11" ht="15" customHeight="1">
      <c r="B70" s="18"/>
      <c r="C70" s="17" t="s">
        <v>43</v>
      </c>
      <c r="D70" s="29" t="s">
        <v>44</v>
      </c>
      <c r="E70" s="29" t="s">
        <v>1280</v>
      </c>
      <c r="F70" s="29" t="s">
        <v>1482</v>
      </c>
      <c r="G70" s="29" t="s">
        <v>887</v>
      </c>
      <c r="H70" s="29" t="s">
        <v>888</v>
      </c>
      <c r="I70" s="29" t="s">
        <v>783</v>
      </c>
      <c r="J70" s="31"/>
      <c r="K70" s="31"/>
    </row>
    <row r="71" spans="2:11" ht="15" customHeight="1">
      <c r="B71" s="18"/>
      <c r="C71" s="17" t="s">
        <v>45</v>
      </c>
      <c r="D71" s="29" t="s">
        <v>46</v>
      </c>
      <c r="E71" s="29" t="s">
        <v>1281</v>
      </c>
      <c r="F71" s="29" t="s">
        <v>1483</v>
      </c>
      <c r="G71" s="29" t="s">
        <v>889</v>
      </c>
      <c r="H71" s="29" t="s">
        <v>890</v>
      </c>
      <c r="I71" s="29" t="s">
        <v>784</v>
      </c>
      <c r="J71" s="31"/>
      <c r="K71" s="31"/>
    </row>
    <row r="72" spans="2:11" ht="15" customHeight="1">
      <c r="B72" s="18"/>
      <c r="C72" s="17" t="s">
        <v>47</v>
      </c>
      <c r="D72" s="29" t="s">
        <v>48</v>
      </c>
      <c r="E72" s="29" t="s">
        <v>1282</v>
      </c>
      <c r="F72" s="29" t="s">
        <v>1484</v>
      </c>
      <c r="G72" s="29" t="s">
        <v>891</v>
      </c>
      <c r="H72" s="29" t="s">
        <v>505</v>
      </c>
      <c r="I72" s="29" t="s">
        <v>785</v>
      </c>
      <c r="J72" s="31"/>
      <c r="K72" s="31"/>
    </row>
    <row r="73" spans="2:11" ht="15" customHeight="1">
      <c r="B73" s="18"/>
      <c r="C73" s="17" t="s">
        <v>49</v>
      </c>
      <c r="D73" s="29" t="s">
        <v>50</v>
      </c>
      <c r="E73" s="29" t="s">
        <v>1283</v>
      </c>
      <c r="F73" s="29" t="s">
        <v>1485</v>
      </c>
      <c r="G73" s="29" t="s">
        <v>506</v>
      </c>
      <c r="H73" s="29" t="s">
        <v>507</v>
      </c>
      <c r="I73" s="29" t="s">
        <v>786</v>
      </c>
      <c r="J73" s="31"/>
      <c r="K73" s="31"/>
    </row>
    <row r="74" spans="2:11" ht="15" customHeight="1">
      <c r="B74" s="18"/>
      <c r="C74" s="17" t="s">
        <v>51</v>
      </c>
      <c r="D74" s="29" t="s">
        <v>52</v>
      </c>
      <c r="E74" s="29" t="s">
        <v>1284</v>
      </c>
      <c r="F74" s="29" t="s">
        <v>1486</v>
      </c>
      <c r="G74" s="29" t="s">
        <v>508</v>
      </c>
      <c r="H74" s="29" t="s">
        <v>509</v>
      </c>
      <c r="I74" s="29" t="s">
        <v>787</v>
      </c>
      <c r="J74" s="31"/>
      <c r="K74" s="31"/>
    </row>
    <row r="75" spans="2:11" ht="15" customHeight="1">
      <c r="B75" s="18"/>
      <c r="C75" s="17" t="s">
        <v>53</v>
      </c>
      <c r="D75" s="29" t="s">
        <v>54</v>
      </c>
      <c r="E75" s="29" t="s">
        <v>1285</v>
      </c>
      <c r="F75" s="29" t="s">
        <v>1487</v>
      </c>
      <c r="G75" s="29" t="s">
        <v>510</v>
      </c>
      <c r="H75" s="29" t="s">
        <v>511</v>
      </c>
      <c r="I75" s="29" t="s">
        <v>788</v>
      </c>
      <c r="J75" s="31"/>
      <c r="K75" s="31"/>
    </row>
    <row r="76" spans="2:11" ht="15" customHeight="1">
      <c r="B76" s="18"/>
      <c r="C76" s="17" t="s">
        <v>55</v>
      </c>
      <c r="D76" s="29" t="s">
        <v>56</v>
      </c>
      <c r="E76" s="29" t="s">
        <v>1286</v>
      </c>
      <c r="F76" s="29" t="s">
        <v>1488</v>
      </c>
      <c r="G76" s="29" t="s">
        <v>512</v>
      </c>
      <c r="H76" s="29" t="s">
        <v>513</v>
      </c>
      <c r="I76" s="29" t="s">
        <v>789</v>
      </c>
      <c r="J76" s="31"/>
      <c r="K76" s="31"/>
    </row>
    <row r="77" spans="2:11" ht="15" customHeight="1">
      <c r="B77" s="18"/>
      <c r="C77" s="17" t="s">
        <v>57</v>
      </c>
      <c r="D77" s="29" t="s">
        <v>58</v>
      </c>
      <c r="E77" s="29" t="s">
        <v>1005</v>
      </c>
      <c r="F77" s="29" t="s">
        <v>1489</v>
      </c>
      <c r="G77" s="29" t="s">
        <v>514</v>
      </c>
      <c r="H77" s="29" t="s">
        <v>407</v>
      </c>
      <c r="I77" s="29" t="s">
        <v>790</v>
      </c>
      <c r="J77" s="31"/>
      <c r="K77" s="31"/>
    </row>
    <row r="78" spans="2:11" ht="15" customHeight="1">
      <c r="B78" s="18"/>
      <c r="C78" s="17" t="s">
        <v>59</v>
      </c>
      <c r="D78" s="29" t="s">
        <v>60</v>
      </c>
      <c r="E78" s="29" t="s">
        <v>1006</v>
      </c>
      <c r="F78" s="29" t="s">
        <v>119</v>
      </c>
      <c r="G78" s="29" t="s">
        <v>119</v>
      </c>
      <c r="H78" s="29" t="s">
        <v>408</v>
      </c>
      <c r="I78" s="29" t="s">
        <v>791</v>
      </c>
      <c r="J78" s="31"/>
      <c r="K78" s="31"/>
    </row>
    <row r="79" spans="2:11" ht="15" customHeight="1">
      <c r="B79" s="18"/>
      <c r="C79" s="17" t="s">
        <v>61</v>
      </c>
      <c r="D79" s="29" t="s">
        <v>62</v>
      </c>
      <c r="E79" s="29" t="s">
        <v>1394</v>
      </c>
      <c r="F79" s="29" t="s">
        <v>120</v>
      </c>
      <c r="G79" s="29" t="s">
        <v>120</v>
      </c>
      <c r="H79" s="29" t="s">
        <v>409</v>
      </c>
      <c r="I79" s="29" t="s">
        <v>239</v>
      </c>
      <c r="J79" s="31"/>
      <c r="K79" s="31"/>
    </row>
    <row r="80" spans="2:11" ht="15" customHeight="1">
      <c r="B80" s="18"/>
      <c r="C80" s="17" t="s">
        <v>863</v>
      </c>
      <c r="D80" s="29" t="s">
        <v>864</v>
      </c>
      <c r="E80" s="29" t="s">
        <v>1007</v>
      </c>
      <c r="F80" s="29" t="s">
        <v>410</v>
      </c>
      <c r="G80" s="29" t="s">
        <v>410</v>
      </c>
      <c r="H80" s="29" t="s">
        <v>411</v>
      </c>
      <c r="I80" s="29" t="s">
        <v>240</v>
      </c>
      <c r="J80" s="31"/>
      <c r="K80" s="31"/>
    </row>
    <row r="81" spans="2:11" ht="15" customHeight="1">
      <c r="B81" s="18"/>
      <c r="C81" s="17" t="s">
        <v>865</v>
      </c>
      <c r="D81" s="29" t="s">
        <v>294</v>
      </c>
      <c r="E81" s="29"/>
      <c r="F81" s="29"/>
      <c r="G81" s="29"/>
      <c r="H81" s="29"/>
      <c r="I81" s="29"/>
      <c r="J81" s="31"/>
      <c r="K81" s="31"/>
    </row>
    <row r="82" spans="2:11" ht="15" customHeight="1">
      <c r="B82" s="18"/>
      <c r="C82" s="17" t="s">
        <v>866</v>
      </c>
      <c r="D82" s="29" t="s">
        <v>412</v>
      </c>
      <c r="E82" s="29"/>
      <c r="F82" s="29"/>
      <c r="G82" s="29"/>
      <c r="H82" s="29"/>
      <c r="I82" s="29"/>
      <c r="J82" s="31"/>
      <c r="K82" s="31"/>
    </row>
    <row r="83" spans="2:11" ht="15" customHeight="1">
      <c r="B83" s="18"/>
      <c r="C83" s="17" t="s">
        <v>867</v>
      </c>
      <c r="D83" s="29" t="s">
        <v>868</v>
      </c>
      <c r="E83" s="29" t="s">
        <v>1008</v>
      </c>
      <c r="F83" s="29" t="s">
        <v>180</v>
      </c>
      <c r="G83" s="29" t="s">
        <v>413</v>
      </c>
      <c r="H83" s="29" t="s">
        <v>414</v>
      </c>
      <c r="I83" s="29" t="s">
        <v>241</v>
      </c>
      <c r="J83" s="31"/>
      <c r="K83" s="31"/>
    </row>
    <row r="84" spans="2:11" ht="15" customHeight="1">
      <c r="B84" s="18"/>
      <c r="C84" s="17" t="s">
        <v>869</v>
      </c>
      <c r="D84" s="29" t="s">
        <v>870</v>
      </c>
      <c r="E84" s="29" t="s">
        <v>1009</v>
      </c>
      <c r="F84" s="29" t="s">
        <v>121</v>
      </c>
      <c r="G84" s="29" t="s">
        <v>121</v>
      </c>
      <c r="H84" s="29" t="s">
        <v>415</v>
      </c>
      <c r="I84" s="29" t="s">
        <v>242</v>
      </c>
      <c r="J84" s="31"/>
      <c r="K84" s="31"/>
    </row>
    <row r="85" spans="2:11" ht="15" customHeight="1">
      <c r="B85" s="18"/>
      <c r="C85" s="17" t="s">
        <v>871</v>
      </c>
      <c r="D85" s="29" t="s">
        <v>872</v>
      </c>
      <c r="E85" s="29" t="s">
        <v>1010</v>
      </c>
      <c r="F85" s="29" t="s">
        <v>181</v>
      </c>
      <c r="G85" s="29" t="s">
        <v>416</v>
      </c>
      <c r="H85" s="29" t="s">
        <v>417</v>
      </c>
      <c r="I85" s="29" t="s">
        <v>243</v>
      </c>
      <c r="J85" s="31"/>
      <c r="K85" s="31"/>
    </row>
    <row r="86" spans="2:11" ht="15" customHeight="1">
      <c r="B86" s="18"/>
      <c r="C86" s="17" t="s">
        <v>873</v>
      </c>
      <c r="D86" s="29" t="s">
        <v>418</v>
      </c>
      <c r="E86" s="29"/>
      <c r="F86" s="29"/>
      <c r="G86" s="29"/>
      <c r="H86" s="29"/>
      <c r="I86" s="29"/>
      <c r="J86" s="31"/>
      <c r="K86" s="31"/>
    </row>
    <row r="87" spans="2:11" ht="15" customHeight="1">
      <c r="B87" s="18"/>
      <c r="C87" s="17" t="s">
        <v>874</v>
      </c>
      <c r="D87" s="29" t="s">
        <v>294</v>
      </c>
      <c r="E87" s="29"/>
      <c r="F87" s="29"/>
      <c r="G87" s="29"/>
      <c r="H87" s="29"/>
      <c r="I87" s="29"/>
      <c r="J87" s="31"/>
      <c r="K87" s="31"/>
    </row>
    <row r="88" spans="2:11" ht="15" customHeight="1">
      <c r="B88" s="18"/>
      <c r="C88" s="17" t="s">
        <v>875</v>
      </c>
      <c r="D88" s="29" t="s">
        <v>419</v>
      </c>
      <c r="E88" s="29"/>
      <c r="F88" s="29"/>
      <c r="G88" s="29"/>
      <c r="H88" s="29"/>
      <c r="I88" s="29"/>
      <c r="J88" s="31"/>
      <c r="K88" s="31"/>
    </row>
    <row r="89" spans="2:11" ht="15" customHeight="1">
      <c r="B89" s="18"/>
      <c r="C89" s="17" t="s">
        <v>420</v>
      </c>
      <c r="D89" s="29" t="s">
        <v>876</v>
      </c>
      <c r="E89" s="29" t="s">
        <v>1666</v>
      </c>
      <c r="F89" s="29" t="s">
        <v>122</v>
      </c>
      <c r="G89" s="29" t="s">
        <v>122</v>
      </c>
      <c r="H89" s="29" t="s">
        <v>421</v>
      </c>
      <c r="I89" s="29" t="s">
        <v>776</v>
      </c>
      <c r="J89" s="31"/>
      <c r="K89" s="31"/>
    </row>
    <row r="90" spans="2:11" ht="15" customHeight="1">
      <c r="B90" s="18"/>
      <c r="C90" s="17" t="s">
        <v>877</v>
      </c>
      <c r="D90" s="29" t="s">
        <v>878</v>
      </c>
      <c r="E90" s="29" t="s">
        <v>774</v>
      </c>
      <c r="F90" s="29" t="s">
        <v>182</v>
      </c>
      <c r="G90" s="29" t="s">
        <v>123</v>
      </c>
      <c r="H90" s="29" t="s">
        <v>422</v>
      </c>
      <c r="I90" s="29" t="s">
        <v>244</v>
      </c>
      <c r="J90" s="31"/>
      <c r="K90" s="31"/>
    </row>
    <row r="91" spans="2:11" ht="15" customHeight="1">
      <c r="B91" s="18"/>
      <c r="C91" s="17" t="s">
        <v>898</v>
      </c>
      <c r="D91" s="29" t="s">
        <v>879</v>
      </c>
      <c r="E91" s="29" t="s">
        <v>1011</v>
      </c>
      <c r="F91" s="29" t="s">
        <v>183</v>
      </c>
      <c r="G91" s="29" t="s">
        <v>423</v>
      </c>
      <c r="H91" s="29" t="s">
        <v>424</v>
      </c>
      <c r="I91" s="29" t="s">
        <v>245</v>
      </c>
      <c r="J91" s="31"/>
      <c r="K91" s="31"/>
    </row>
    <row r="92" spans="2:11" ht="15" customHeight="1">
      <c r="B92" s="18"/>
      <c r="C92" s="17" t="s">
        <v>899</v>
      </c>
      <c r="D92" s="29" t="s">
        <v>1542</v>
      </c>
      <c r="E92" s="29" t="s">
        <v>1012</v>
      </c>
      <c r="F92" s="29" t="s">
        <v>184</v>
      </c>
      <c r="G92" s="29" t="s">
        <v>425</v>
      </c>
      <c r="H92" s="29" t="s">
        <v>426</v>
      </c>
      <c r="I92" s="29" t="s">
        <v>246</v>
      </c>
      <c r="J92" s="31"/>
      <c r="K92" s="31"/>
    </row>
    <row r="93" spans="2:11" ht="15" customHeight="1">
      <c r="B93" s="18"/>
      <c r="C93" s="17" t="s">
        <v>900</v>
      </c>
      <c r="D93" s="29" t="s">
        <v>1543</v>
      </c>
      <c r="E93" s="29" t="s">
        <v>1013</v>
      </c>
      <c r="F93" s="29" t="s">
        <v>185</v>
      </c>
      <c r="G93" s="29" t="s">
        <v>427</v>
      </c>
      <c r="H93" s="29" t="s">
        <v>428</v>
      </c>
      <c r="I93" s="29" t="s">
        <v>247</v>
      </c>
      <c r="J93" s="31"/>
      <c r="K93" s="31"/>
    </row>
    <row r="94" spans="2:11" ht="15" customHeight="1">
      <c r="B94" s="18"/>
      <c r="C94" s="17" t="s">
        <v>1544</v>
      </c>
      <c r="D94" s="29" t="s">
        <v>1545</v>
      </c>
      <c r="E94" s="29" t="s">
        <v>1014</v>
      </c>
      <c r="F94" s="29" t="s">
        <v>186</v>
      </c>
      <c r="G94" s="29" t="s">
        <v>429</v>
      </c>
      <c r="H94" s="29" t="s">
        <v>430</v>
      </c>
      <c r="I94" s="29" t="s">
        <v>248</v>
      </c>
      <c r="J94" s="31"/>
      <c r="K94" s="31"/>
    </row>
    <row r="95" spans="2:11" ht="15" customHeight="1">
      <c r="B95" s="18"/>
      <c r="C95" s="17" t="s">
        <v>901</v>
      </c>
      <c r="D95" s="29" t="s">
        <v>1546</v>
      </c>
      <c r="E95" s="29" t="s">
        <v>187</v>
      </c>
      <c r="F95" s="29" t="s">
        <v>188</v>
      </c>
      <c r="G95" s="29" t="s">
        <v>431</v>
      </c>
      <c r="H95" s="29" t="s">
        <v>432</v>
      </c>
      <c r="I95" s="29" t="s">
        <v>249</v>
      </c>
      <c r="J95" s="31"/>
      <c r="K95" s="31"/>
    </row>
    <row r="96" spans="2:11" ht="15" customHeight="1">
      <c r="B96" s="18"/>
      <c r="C96" s="17" t="s">
        <v>902</v>
      </c>
      <c r="D96" s="29" t="s">
        <v>1547</v>
      </c>
      <c r="E96" s="29" t="s">
        <v>189</v>
      </c>
      <c r="F96" s="29" t="s">
        <v>720</v>
      </c>
      <c r="G96" s="29" t="s">
        <v>124</v>
      </c>
      <c r="H96" s="29" t="s">
        <v>433</v>
      </c>
      <c r="I96" s="29" t="s">
        <v>250</v>
      </c>
      <c r="J96" s="31"/>
      <c r="K96" s="31"/>
    </row>
    <row r="97" spans="2:11" ht="15" customHeight="1">
      <c r="B97" s="18"/>
      <c r="C97" s="17" t="s">
        <v>903</v>
      </c>
      <c r="D97" s="29" t="s">
        <v>1548</v>
      </c>
      <c r="E97" s="29" t="s">
        <v>1015</v>
      </c>
      <c r="F97" s="29" t="s">
        <v>720</v>
      </c>
      <c r="G97" s="29" t="s">
        <v>434</v>
      </c>
      <c r="H97" s="29" t="s">
        <v>435</v>
      </c>
      <c r="I97" s="29" t="s">
        <v>250</v>
      </c>
      <c r="J97" s="31"/>
      <c r="K97" s="31"/>
    </row>
    <row r="98" spans="2:11" ht="15" customHeight="1">
      <c r="B98" s="18"/>
      <c r="C98" s="17" t="s">
        <v>904</v>
      </c>
      <c r="D98" s="14" t="s">
        <v>1549</v>
      </c>
      <c r="E98" s="14" t="s">
        <v>317</v>
      </c>
      <c r="F98" s="14" t="s">
        <v>318</v>
      </c>
      <c r="G98" s="14" t="s">
        <v>436</v>
      </c>
      <c r="H98" s="14" t="s">
        <v>437</v>
      </c>
      <c r="I98" s="14" t="s">
        <v>1045</v>
      </c>
    </row>
    <row r="99" spans="2:11" ht="15" customHeight="1">
      <c r="B99" s="18"/>
      <c r="C99" s="17" t="s">
        <v>1550</v>
      </c>
      <c r="D99" s="14" t="s">
        <v>1551</v>
      </c>
      <c r="E99" s="14" t="s">
        <v>1016</v>
      </c>
      <c r="F99" s="14" t="s">
        <v>319</v>
      </c>
      <c r="G99" s="14" t="s">
        <v>620</v>
      </c>
      <c r="H99" s="14" t="s">
        <v>621</v>
      </c>
      <c r="I99" s="14" t="s">
        <v>1046</v>
      </c>
    </row>
    <row r="100" spans="2:11" ht="15" customHeight="1">
      <c r="B100" s="18"/>
      <c r="C100" s="17" t="s">
        <v>638</v>
      </c>
      <c r="D100" s="14" t="s">
        <v>1017</v>
      </c>
      <c r="E100" s="14" t="s">
        <v>560</v>
      </c>
      <c r="F100" s="14" t="s">
        <v>320</v>
      </c>
      <c r="G100" s="14" t="s">
        <v>622</v>
      </c>
      <c r="H100" s="14" t="s">
        <v>965</v>
      </c>
      <c r="I100" s="14" t="s">
        <v>856</v>
      </c>
    </row>
    <row r="101" spans="2:11" ht="15" customHeight="1">
      <c r="B101" s="18"/>
      <c r="C101" s="17" t="s">
        <v>639</v>
      </c>
      <c r="D101" s="14" t="s">
        <v>1018</v>
      </c>
      <c r="E101" s="14" t="s">
        <v>561</v>
      </c>
      <c r="F101" s="14" t="s">
        <v>321</v>
      </c>
      <c r="G101" s="14" t="s">
        <v>966</v>
      </c>
      <c r="H101" s="14" t="s">
        <v>967</v>
      </c>
      <c r="I101" s="14" t="s">
        <v>731</v>
      </c>
    </row>
    <row r="102" spans="2:11" ht="15" customHeight="1">
      <c r="B102" s="18"/>
      <c r="C102" s="17" t="s">
        <v>640</v>
      </c>
      <c r="D102" s="14" t="s">
        <v>1019</v>
      </c>
      <c r="E102" s="14" t="s">
        <v>562</v>
      </c>
      <c r="F102" s="14" t="s">
        <v>682</v>
      </c>
      <c r="G102" s="14" t="s">
        <v>968</v>
      </c>
      <c r="H102" s="14" t="s">
        <v>969</v>
      </c>
      <c r="I102" s="14" t="s">
        <v>732</v>
      </c>
    </row>
    <row r="103" spans="2:11" ht="15" customHeight="1">
      <c r="B103" s="18"/>
      <c r="C103" s="17" t="s">
        <v>641</v>
      </c>
      <c r="D103" s="14" t="s">
        <v>1020</v>
      </c>
      <c r="E103" s="14" t="s">
        <v>563</v>
      </c>
      <c r="F103" s="14" t="s">
        <v>683</v>
      </c>
      <c r="G103" s="14" t="s">
        <v>970</v>
      </c>
      <c r="H103" s="14" t="s">
        <v>1521</v>
      </c>
      <c r="I103" s="14" t="s">
        <v>733</v>
      </c>
    </row>
    <row r="104" spans="2:11" ht="15" customHeight="1">
      <c r="B104" s="18"/>
      <c r="C104" s="17" t="s">
        <v>1021</v>
      </c>
      <c r="D104" s="14" t="s">
        <v>1022</v>
      </c>
      <c r="E104" s="14" t="s">
        <v>684</v>
      </c>
      <c r="F104" s="14" t="s">
        <v>685</v>
      </c>
      <c r="G104" s="14" t="s">
        <v>1522</v>
      </c>
      <c r="H104" s="14" t="s">
        <v>1523</v>
      </c>
      <c r="I104" s="14" t="s">
        <v>734</v>
      </c>
    </row>
    <row r="105" spans="2:11" ht="15" customHeight="1">
      <c r="B105" s="18"/>
      <c r="C105" s="17" t="s">
        <v>642</v>
      </c>
      <c r="D105" s="14" t="s">
        <v>1023</v>
      </c>
      <c r="E105" s="14" t="s">
        <v>564</v>
      </c>
      <c r="F105" s="14" t="s">
        <v>686</v>
      </c>
      <c r="G105" s="14" t="s">
        <v>1524</v>
      </c>
      <c r="H105" s="14" t="s">
        <v>1525</v>
      </c>
      <c r="I105" s="14" t="s">
        <v>735</v>
      </c>
    </row>
    <row r="106" spans="2:11" ht="15" customHeight="1">
      <c r="B106" s="18"/>
      <c r="C106" s="17" t="s">
        <v>1437</v>
      </c>
      <c r="D106" s="14" t="s">
        <v>1024</v>
      </c>
      <c r="E106" s="14" t="s">
        <v>688</v>
      </c>
      <c r="F106" s="14" t="s">
        <v>687</v>
      </c>
      <c r="G106" s="14" t="s">
        <v>1526</v>
      </c>
      <c r="H106" s="14" t="s">
        <v>1527</v>
      </c>
      <c r="I106" s="14" t="s">
        <v>568</v>
      </c>
    </row>
    <row r="107" spans="2:11" ht="15" customHeight="1">
      <c r="B107" s="18"/>
      <c r="C107" s="17" t="s">
        <v>1438</v>
      </c>
      <c r="D107" s="14" t="s">
        <v>1025</v>
      </c>
      <c r="E107" s="14" t="s">
        <v>565</v>
      </c>
      <c r="F107" s="14" t="s">
        <v>1644</v>
      </c>
      <c r="G107" s="14" t="s">
        <v>1528</v>
      </c>
      <c r="H107" s="14" t="s">
        <v>1529</v>
      </c>
      <c r="I107" s="14" t="s">
        <v>569</v>
      </c>
    </row>
    <row r="108" spans="2:11" ht="15" customHeight="1">
      <c r="B108" s="18"/>
      <c r="C108" s="17" t="s">
        <v>1439</v>
      </c>
      <c r="D108" s="14" t="s">
        <v>1026</v>
      </c>
      <c r="E108" s="14" t="s">
        <v>566</v>
      </c>
      <c r="F108" s="14" t="s">
        <v>1645</v>
      </c>
      <c r="G108" s="14" t="s">
        <v>1530</v>
      </c>
      <c r="H108" s="14" t="s">
        <v>1531</v>
      </c>
      <c r="I108" s="14" t="s">
        <v>570</v>
      </c>
    </row>
    <row r="109" spans="2:11" ht="15" customHeight="1">
      <c r="B109" s="18"/>
      <c r="C109" s="17" t="s">
        <v>1027</v>
      </c>
      <c r="D109" s="14" t="s">
        <v>1028</v>
      </c>
      <c r="E109" s="14" t="s">
        <v>567</v>
      </c>
      <c r="F109" s="14" t="s">
        <v>1532</v>
      </c>
      <c r="G109" s="14" t="s">
        <v>1532</v>
      </c>
      <c r="H109" s="14" t="s">
        <v>1533</v>
      </c>
      <c r="I109" s="14" t="s">
        <v>571</v>
      </c>
    </row>
    <row r="110" spans="2:11" ht="15" customHeight="1">
      <c r="B110" s="18"/>
      <c r="C110" s="17" t="s">
        <v>1440</v>
      </c>
      <c r="D110" s="14" t="s">
        <v>1029</v>
      </c>
      <c r="E110" s="14" t="s">
        <v>1647</v>
      </c>
      <c r="F110" s="14" t="s">
        <v>1646</v>
      </c>
      <c r="G110" s="14" t="s">
        <v>456</v>
      </c>
      <c r="H110" s="14" t="s">
        <v>457</v>
      </c>
      <c r="I110" s="14" t="s">
        <v>572</v>
      </c>
    </row>
    <row r="111" spans="2:11" ht="15" customHeight="1">
      <c r="B111" s="18"/>
      <c r="C111" s="17" t="s">
        <v>1441</v>
      </c>
      <c r="D111" s="14" t="s">
        <v>1030</v>
      </c>
      <c r="E111" s="14" t="s">
        <v>1446</v>
      </c>
      <c r="F111" s="14" t="s">
        <v>1648</v>
      </c>
      <c r="G111" s="14" t="s">
        <v>458</v>
      </c>
      <c r="H111" s="14" t="s">
        <v>459</v>
      </c>
      <c r="I111" s="14" t="s">
        <v>573</v>
      </c>
    </row>
    <row r="112" spans="2:11" ht="15" customHeight="1">
      <c r="B112" s="18"/>
      <c r="C112" s="17" t="s">
        <v>1442</v>
      </c>
      <c r="D112" s="14" t="s">
        <v>1031</v>
      </c>
      <c r="E112" s="14" t="s">
        <v>1447</v>
      </c>
      <c r="F112" s="14" t="s">
        <v>1649</v>
      </c>
      <c r="G112" s="14" t="s">
        <v>460</v>
      </c>
      <c r="H112" s="14" t="s">
        <v>461</v>
      </c>
      <c r="I112" s="14" t="s">
        <v>574</v>
      </c>
    </row>
    <row r="113" spans="1:9" ht="15" customHeight="1">
      <c r="B113" s="18"/>
      <c r="C113" s="17" t="s">
        <v>1443</v>
      </c>
      <c r="D113" s="14" t="s">
        <v>1032</v>
      </c>
      <c r="E113" s="14" t="s">
        <v>1448</v>
      </c>
      <c r="F113" s="14" t="s">
        <v>1650</v>
      </c>
      <c r="G113" s="14" t="s">
        <v>462</v>
      </c>
      <c r="H113" s="14" t="s">
        <v>1623</v>
      </c>
      <c r="I113" s="14" t="s">
        <v>575</v>
      </c>
    </row>
    <row r="114" spans="1:9" ht="15" customHeight="1">
      <c r="B114" s="18"/>
      <c r="C114" s="28" t="s">
        <v>1444</v>
      </c>
      <c r="D114" s="29" t="s">
        <v>1445</v>
      </c>
      <c r="E114" s="29" t="s">
        <v>1652</v>
      </c>
      <c r="F114" s="29" t="s">
        <v>1651</v>
      </c>
      <c r="G114" s="29" t="s">
        <v>1624</v>
      </c>
      <c r="H114" s="29" t="s">
        <v>1625</v>
      </c>
      <c r="I114" s="29" t="s">
        <v>576</v>
      </c>
    </row>
    <row r="115" spans="1:9" ht="15" customHeight="1">
      <c r="B115" s="18"/>
      <c r="C115" s="28" t="s">
        <v>375</v>
      </c>
      <c r="D115" s="29" t="s">
        <v>376</v>
      </c>
      <c r="E115" s="29" t="s">
        <v>377</v>
      </c>
      <c r="F115" s="29" t="s">
        <v>378</v>
      </c>
      <c r="G115" s="29" t="s">
        <v>379</v>
      </c>
      <c r="H115" s="29" t="s">
        <v>380</v>
      </c>
      <c r="I115" s="29" t="s">
        <v>381</v>
      </c>
    </row>
    <row r="116" spans="1:9" ht="15" customHeight="1">
      <c r="A116" s="31"/>
      <c r="B116" s="40"/>
      <c r="C116" s="28" t="s">
        <v>610</v>
      </c>
      <c r="D116" s="29" t="s">
        <v>611</v>
      </c>
      <c r="E116" s="29" t="s">
        <v>612</v>
      </c>
      <c r="F116" s="29" t="s">
        <v>612</v>
      </c>
      <c r="G116" s="29" t="s">
        <v>613</v>
      </c>
      <c r="H116" s="29" t="s">
        <v>614</v>
      </c>
      <c r="I116" s="29" t="s">
        <v>615</v>
      </c>
    </row>
    <row r="117" spans="1:9" ht="15" customHeight="1">
      <c r="A117" s="31"/>
      <c r="B117" s="40"/>
      <c r="C117" s="28" t="s">
        <v>672</v>
      </c>
      <c r="D117" s="29" t="s">
        <v>670</v>
      </c>
      <c r="E117" s="29" t="s">
        <v>673</v>
      </c>
      <c r="F117" s="29" t="s">
        <v>673</v>
      </c>
      <c r="G117" s="29" t="s">
        <v>671</v>
      </c>
      <c r="H117" s="29" t="s">
        <v>674</v>
      </c>
      <c r="I117" s="29" t="s">
        <v>675</v>
      </c>
    </row>
    <row r="118" spans="1:9" ht="15" customHeight="1">
      <c r="A118" s="31"/>
      <c r="B118" s="40"/>
      <c r="C118" s="28" t="s">
        <v>1707</v>
      </c>
      <c r="D118" s="29" t="s">
        <v>1708</v>
      </c>
      <c r="E118" s="29" t="s">
        <v>1709</v>
      </c>
      <c r="F118" s="29" t="s">
        <v>1709</v>
      </c>
      <c r="G118" s="29" t="s">
        <v>1710</v>
      </c>
      <c r="H118" s="29" t="s">
        <v>1712</v>
      </c>
      <c r="I118" s="29" t="s">
        <v>1711</v>
      </c>
    </row>
    <row r="119" spans="1:9" ht="15" customHeight="1">
      <c r="B119" s="11"/>
    </row>
    <row r="122" spans="1:9" ht="15" customHeight="1">
      <c r="B122" s="98" t="s">
        <v>2221</v>
      </c>
      <c r="C122" s="99"/>
      <c r="D122" s="99"/>
      <c r="E122" s="99"/>
      <c r="F122" s="99"/>
      <c r="G122" s="99"/>
      <c r="H122" s="99"/>
      <c r="I122" s="100"/>
    </row>
    <row r="123" spans="1:9" ht="15" customHeight="1">
      <c r="B123" s="101" t="s">
        <v>2225</v>
      </c>
      <c r="C123" s="110" t="s">
        <v>2200</v>
      </c>
      <c r="D123" s="111" t="s">
        <v>2215</v>
      </c>
      <c r="E123" s="102"/>
      <c r="F123" s="102"/>
      <c r="G123" s="102"/>
      <c r="H123" s="102"/>
      <c r="I123" s="103"/>
    </row>
    <row r="124" spans="1:9" ht="15" customHeight="1">
      <c r="B124" s="101"/>
      <c r="C124" s="110"/>
      <c r="D124" s="4" t="s">
        <v>2222</v>
      </c>
      <c r="E124" s="47" t="s">
        <v>2217</v>
      </c>
      <c r="F124" s="47" t="s">
        <v>2218</v>
      </c>
      <c r="G124" s="47" t="s">
        <v>2219</v>
      </c>
      <c r="H124" s="47" t="s">
        <v>2223</v>
      </c>
      <c r="I124" s="47" t="s">
        <v>2224</v>
      </c>
    </row>
    <row r="125" spans="1:9" ht="15" customHeight="1">
      <c r="B125" s="18">
        <v>1</v>
      </c>
      <c r="C125" s="17" t="s">
        <v>1064</v>
      </c>
      <c r="D125" s="96" t="s">
        <v>2226</v>
      </c>
      <c r="E125" s="96"/>
      <c r="F125" s="96"/>
      <c r="G125" s="96"/>
      <c r="H125" s="96"/>
      <c r="I125" s="96"/>
    </row>
    <row r="126" spans="1:9" ht="15" customHeight="1">
      <c r="B126" s="18"/>
      <c r="C126" s="17" t="s">
        <v>702</v>
      </c>
      <c r="D126" s="14" t="s">
        <v>464</v>
      </c>
      <c r="E126" s="15" t="s">
        <v>477</v>
      </c>
      <c r="F126" s="14" t="s">
        <v>1033</v>
      </c>
      <c r="G126" s="14" t="s">
        <v>472</v>
      </c>
      <c r="H126" s="14" t="s">
        <v>1574</v>
      </c>
      <c r="I126" s="14" t="s">
        <v>1582</v>
      </c>
    </row>
    <row r="127" spans="1:9" ht="15" customHeight="1">
      <c r="B127" s="18"/>
      <c r="C127" s="17" t="s">
        <v>1034</v>
      </c>
      <c r="D127" s="14" t="s">
        <v>465</v>
      </c>
      <c r="E127" s="15" t="s">
        <v>478</v>
      </c>
      <c r="F127" s="14" t="s">
        <v>1035</v>
      </c>
      <c r="G127" s="14" t="s">
        <v>1573</v>
      </c>
      <c r="H127" s="14" t="s">
        <v>1575</v>
      </c>
      <c r="I127" s="14" t="s">
        <v>1583</v>
      </c>
    </row>
    <row r="128" spans="1:9" ht="15" customHeight="1">
      <c r="B128" s="18"/>
      <c r="C128" s="17" t="s">
        <v>1036</v>
      </c>
      <c r="D128" s="14" t="s">
        <v>1037</v>
      </c>
      <c r="E128" s="15" t="s">
        <v>471</v>
      </c>
      <c r="F128" s="14" t="s">
        <v>1037</v>
      </c>
      <c r="G128" s="14" t="s">
        <v>1037</v>
      </c>
      <c r="H128" s="14" t="s">
        <v>1576</v>
      </c>
      <c r="I128" s="14" t="s">
        <v>1292</v>
      </c>
    </row>
    <row r="129" spans="2:9" ht="15" customHeight="1">
      <c r="B129" s="18"/>
      <c r="C129" s="17" t="s">
        <v>1038</v>
      </c>
      <c r="D129" s="14" t="s">
        <v>466</v>
      </c>
      <c r="E129" s="15" t="s">
        <v>479</v>
      </c>
      <c r="F129" s="14" t="s">
        <v>1039</v>
      </c>
      <c r="G129" s="14" t="s">
        <v>466</v>
      </c>
      <c r="H129" s="14" t="s">
        <v>1577</v>
      </c>
      <c r="I129" s="14" t="s">
        <v>730</v>
      </c>
    </row>
    <row r="130" spans="2:9" ht="15" customHeight="1">
      <c r="B130" s="18"/>
      <c r="C130" s="17" t="s">
        <v>1040</v>
      </c>
      <c r="D130" s="14" t="s">
        <v>467</v>
      </c>
      <c r="E130" s="15" t="s">
        <v>765</v>
      </c>
      <c r="F130" s="14" t="s">
        <v>1041</v>
      </c>
      <c r="G130" s="14" t="s">
        <v>467</v>
      </c>
      <c r="H130" s="14" t="s">
        <v>1578</v>
      </c>
      <c r="I130" s="14" t="s">
        <v>1540</v>
      </c>
    </row>
    <row r="131" spans="2:9" ht="15" customHeight="1">
      <c r="B131" s="18"/>
      <c r="C131" s="17" t="s">
        <v>1042</v>
      </c>
      <c r="D131" s="14" t="s">
        <v>468</v>
      </c>
      <c r="E131" s="15" t="s">
        <v>623</v>
      </c>
      <c r="F131" s="14" t="s">
        <v>322</v>
      </c>
      <c r="G131" s="14" t="s">
        <v>468</v>
      </c>
      <c r="H131" s="14" t="s">
        <v>1579</v>
      </c>
      <c r="I131" s="14" t="s">
        <v>1541</v>
      </c>
    </row>
    <row r="132" spans="2:9" ht="15" customHeight="1">
      <c r="B132" s="18"/>
      <c r="C132" s="17" t="s">
        <v>323</v>
      </c>
      <c r="D132" s="14" t="s">
        <v>469</v>
      </c>
      <c r="E132" s="15" t="s">
        <v>983</v>
      </c>
      <c r="F132" s="14" t="s">
        <v>324</v>
      </c>
      <c r="G132" s="14" t="s">
        <v>469</v>
      </c>
      <c r="H132" s="14" t="s">
        <v>1580</v>
      </c>
      <c r="I132" s="14" t="s">
        <v>473</v>
      </c>
    </row>
    <row r="133" spans="2:9" ht="15" customHeight="1">
      <c r="B133" s="18"/>
      <c r="C133" s="17" t="s">
        <v>325</v>
      </c>
      <c r="D133" s="14" t="s">
        <v>470</v>
      </c>
      <c r="E133" s="15" t="s">
        <v>476</v>
      </c>
      <c r="F133" s="14" t="s">
        <v>326</v>
      </c>
      <c r="G133" s="14" t="s">
        <v>470</v>
      </c>
      <c r="H133" s="14" t="s">
        <v>1581</v>
      </c>
      <c r="I133" s="14" t="s">
        <v>474</v>
      </c>
    </row>
    <row r="134" spans="2:9" ht="15" customHeight="1">
      <c r="F134" s="11"/>
      <c r="G134" s="11"/>
      <c r="H134" s="11"/>
    </row>
    <row r="136" spans="2:9" ht="15" customHeight="1">
      <c r="B136" s="98" t="s">
        <v>2227</v>
      </c>
      <c r="C136" s="99"/>
      <c r="D136" s="99"/>
      <c r="E136" s="99"/>
      <c r="F136" s="99"/>
      <c r="G136" s="99"/>
      <c r="H136" s="99"/>
      <c r="I136" s="100"/>
    </row>
    <row r="137" spans="2:9" ht="15" customHeight="1">
      <c r="B137" s="101" t="s">
        <v>2225</v>
      </c>
      <c r="C137" s="110" t="s">
        <v>2200</v>
      </c>
      <c r="D137" s="111" t="s">
        <v>2215</v>
      </c>
      <c r="E137" s="102"/>
      <c r="F137" s="102"/>
      <c r="G137" s="102"/>
      <c r="H137" s="102"/>
      <c r="I137" s="103"/>
    </row>
    <row r="138" spans="2:9" ht="15" customHeight="1">
      <c r="B138" s="101"/>
      <c r="C138" s="110"/>
      <c r="D138" s="71" t="s">
        <v>2222</v>
      </c>
      <c r="E138" s="71"/>
      <c r="F138" s="71"/>
      <c r="G138" s="71"/>
      <c r="H138" s="71"/>
      <c r="I138" s="71"/>
    </row>
    <row r="139" spans="2:9" ht="15" customHeight="1">
      <c r="B139" s="21">
        <v>1</v>
      </c>
      <c r="C139" s="17" t="s">
        <v>327</v>
      </c>
      <c r="D139" s="49" t="s">
        <v>739</v>
      </c>
      <c r="E139" s="49"/>
      <c r="F139" s="49"/>
      <c r="G139" s="49"/>
      <c r="H139" s="49" t="s">
        <v>2229</v>
      </c>
      <c r="I139" s="49"/>
    </row>
    <row r="140" spans="2:9" ht="15" customHeight="1">
      <c r="B140" s="21"/>
      <c r="C140" s="17" t="s">
        <v>328</v>
      </c>
      <c r="D140" s="49" t="s">
        <v>695</v>
      </c>
      <c r="E140" s="49"/>
      <c r="F140" s="49"/>
      <c r="G140" s="49"/>
      <c r="H140" s="49" t="s">
        <v>2230</v>
      </c>
      <c r="I140" s="49"/>
    </row>
    <row r="141" spans="2:9" ht="15" customHeight="1">
      <c r="B141" s="21"/>
      <c r="C141" s="17" t="s">
        <v>329</v>
      </c>
      <c r="D141" s="49" t="s">
        <v>696</v>
      </c>
      <c r="E141" s="49"/>
      <c r="F141" s="49"/>
      <c r="G141" s="49"/>
      <c r="H141" s="49" t="s">
        <v>2231</v>
      </c>
      <c r="I141" s="49"/>
    </row>
    <row r="142" spans="2:9" ht="15" customHeight="1">
      <c r="B142" s="21"/>
      <c r="C142" s="17" t="s">
        <v>330</v>
      </c>
      <c r="D142" s="49" t="s">
        <v>2228</v>
      </c>
      <c r="E142" s="49"/>
      <c r="F142" s="49"/>
      <c r="G142" s="49"/>
      <c r="H142" s="49" t="s">
        <v>2232</v>
      </c>
      <c r="I142" s="49"/>
    </row>
    <row r="143" spans="2:9" ht="15" customHeight="1">
      <c r="B143" s="21"/>
      <c r="C143" s="17" t="s">
        <v>331</v>
      </c>
      <c r="D143" s="49" t="s">
        <v>738</v>
      </c>
      <c r="E143" s="49"/>
      <c r="F143" s="49"/>
      <c r="G143" s="49"/>
      <c r="H143" s="49" t="s">
        <v>2233</v>
      </c>
      <c r="I143" s="49"/>
    </row>
    <row r="144" spans="2:9" ht="15" customHeight="1">
      <c r="B144" s="21"/>
      <c r="C144" s="17" t="s">
        <v>332</v>
      </c>
      <c r="D144" s="49" t="s">
        <v>697</v>
      </c>
      <c r="E144" s="49"/>
      <c r="F144" s="49"/>
      <c r="G144" s="49"/>
      <c r="H144" s="49" t="s">
        <v>2234</v>
      </c>
      <c r="I144" s="49"/>
    </row>
    <row r="145" spans="2:9" ht="15" customHeight="1">
      <c r="B145" s="21"/>
      <c r="C145" s="17" t="s">
        <v>333</v>
      </c>
      <c r="D145" s="49" t="s">
        <v>698</v>
      </c>
      <c r="E145" s="49"/>
      <c r="F145" s="49"/>
      <c r="G145" s="49"/>
      <c r="H145" s="49" t="s">
        <v>2235</v>
      </c>
      <c r="I145" s="49"/>
    </row>
    <row r="146" spans="2:9" ht="15" customHeight="1">
      <c r="B146" s="21"/>
      <c r="C146" s="17" t="s">
        <v>334</v>
      </c>
      <c r="D146" s="49" t="s">
        <v>722</v>
      </c>
      <c r="E146" s="49"/>
      <c r="F146" s="49"/>
      <c r="G146" s="49"/>
      <c r="H146" s="49" t="s">
        <v>2236</v>
      </c>
      <c r="I146" s="49"/>
    </row>
    <row r="147" spans="2:9" ht="15" customHeight="1">
      <c r="B147" s="21"/>
      <c r="C147" s="17" t="s">
        <v>335</v>
      </c>
      <c r="D147" s="49" t="s">
        <v>609</v>
      </c>
      <c r="E147" s="49"/>
      <c r="F147" s="49"/>
      <c r="G147" s="49"/>
      <c r="H147" s="49" t="s">
        <v>2237</v>
      </c>
      <c r="I147" s="49"/>
    </row>
    <row r="148" spans="2:9" ht="15" customHeight="1">
      <c r="B148" s="11"/>
    </row>
    <row r="151" spans="2:9" ht="15" customHeight="1">
      <c r="B151" s="98" t="s">
        <v>2238</v>
      </c>
      <c r="C151" s="99"/>
      <c r="D151" s="99"/>
      <c r="E151" s="99"/>
      <c r="F151" s="99"/>
      <c r="G151" s="99"/>
      <c r="H151" s="99"/>
      <c r="I151" s="100"/>
    </row>
    <row r="152" spans="2:9" ht="15" customHeight="1">
      <c r="B152" s="101" t="s">
        <v>2225</v>
      </c>
      <c r="C152" s="110" t="s">
        <v>2200</v>
      </c>
      <c r="D152" s="111" t="s">
        <v>2215</v>
      </c>
      <c r="E152" s="102"/>
      <c r="F152" s="102"/>
      <c r="G152" s="102"/>
      <c r="H152" s="102"/>
      <c r="I152" s="103"/>
    </row>
    <row r="153" spans="2:9" ht="15" customHeight="1">
      <c r="B153" s="101"/>
      <c r="C153" s="110"/>
      <c r="D153" s="47" t="s">
        <v>2222</v>
      </c>
      <c r="E153" s="47" t="s">
        <v>2239</v>
      </c>
      <c r="F153" s="47" t="s">
        <v>2240</v>
      </c>
      <c r="G153" s="47" t="s">
        <v>2241</v>
      </c>
      <c r="H153" s="111" t="s">
        <v>2223</v>
      </c>
      <c r="I153" s="103"/>
    </row>
    <row r="154" spans="2:9" ht="15" customHeight="1">
      <c r="B154" s="21">
        <v>2</v>
      </c>
      <c r="C154" s="17" t="s">
        <v>703</v>
      </c>
      <c r="D154" s="96" t="s">
        <v>2226</v>
      </c>
      <c r="E154" s="96"/>
      <c r="F154" s="96"/>
      <c r="G154" s="96"/>
      <c r="H154" s="96"/>
      <c r="I154" s="96"/>
    </row>
    <row r="155" spans="2:9" ht="15" customHeight="1">
      <c r="B155" s="21"/>
      <c r="C155" s="17" t="s">
        <v>338</v>
      </c>
      <c r="D155" s="15" t="s">
        <v>1610</v>
      </c>
      <c r="E155" s="15" t="s">
        <v>1493</v>
      </c>
      <c r="F155" s="15" t="s">
        <v>851</v>
      </c>
      <c r="G155" s="15" t="s">
        <v>851</v>
      </c>
      <c r="H155" s="114" t="s">
        <v>1169</v>
      </c>
      <c r="I155" s="116"/>
    </row>
    <row r="156" spans="2:9" ht="15" customHeight="1">
      <c r="B156" s="21"/>
      <c r="C156" s="17" t="s">
        <v>339</v>
      </c>
      <c r="D156" s="15" t="s">
        <v>1632</v>
      </c>
      <c r="E156" s="15" t="s">
        <v>1492</v>
      </c>
      <c r="F156" s="15" t="s">
        <v>852</v>
      </c>
      <c r="G156" s="15" t="s">
        <v>852</v>
      </c>
      <c r="H156" s="114" t="s">
        <v>1170</v>
      </c>
      <c r="I156" s="116"/>
    </row>
    <row r="157" spans="2:9" ht="15" customHeight="1">
      <c r="B157" s="21"/>
      <c r="C157" s="17" t="s">
        <v>340</v>
      </c>
      <c r="D157" s="15" t="s">
        <v>1633</v>
      </c>
      <c r="E157" s="15" t="s">
        <v>12</v>
      </c>
      <c r="F157" s="15" t="s">
        <v>853</v>
      </c>
      <c r="G157" s="15" t="s">
        <v>1140</v>
      </c>
      <c r="H157" s="114" t="s">
        <v>757</v>
      </c>
      <c r="I157" s="116"/>
    </row>
    <row r="158" spans="2:9" ht="15" customHeight="1">
      <c r="B158" s="21"/>
      <c r="C158" s="17" t="s">
        <v>341</v>
      </c>
      <c r="D158" s="15" t="s">
        <v>1634</v>
      </c>
      <c r="E158" s="15" t="s">
        <v>13</v>
      </c>
      <c r="F158" s="15" t="s">
        <v>750</v>
      </c>
      <c r="G158" s="15" t="s">
        <v>1141</v>
      </c>
      <c r="H158" s="114" t="s">
        <v>758</v>
      </c>
      <c r="I158" s="116"/>
    </row>
    <row r="159" spans="2:9" ht="15" customHeight="1">
      <c r="B159" s="21"/>
      <c r="C159" s="17" t="s">
        <v>342</v>
      </c>
      <c r="D159" s="15" t="s">
        <v>1635</v>
      </c>
      <c r="E159" s="15" t="s">
        <v>14</v>
      </c>
      <c r="F159" s="15" t="s">
        <v>751</v>
      </c>
      <c r="G159" s="15" t="s">
        <v>1142</v>
      </c>
      <c r="H159" s="114" t="s">
        <v>2497</v>
      </c>
      <c r="I159" s="116"/>
    </row>
    <row r="160" spans="2:9" ht="15" customHeight="1">
      <c r="B160" s="21"/>
      <c r="C160" s="17" t="s">
        <v>343</v>
      </c>
      <c r="D160" s="15" t="s">
        <v>1636</v>
      </c>
      <c r="E160" s="15" t="s">
        <v>15</v>
      </c>
      <c r="F160" s="15" t="s">
        <v>752</v>
      </c>
      <c r="G160" s="15" t="s">
        <v>1143</v>
      </c>
      <c r="H160" s="114" t="s">
        <v>161</v>
      </c>
      <c r="I160" s="116"/>
    </row>
    <row r="161" spans="1:17" ht="15" customHeight="1">
      <c r="B161" s="21"/>
      <c r="C161" s="17" t="s">
        <v>344</v>
      </c>
      <c r="D161" s="15" t="s">
        <v>1637</v>
      </c>
      <c r="E161" s="15" t="s">
        <v>16</v>
      </c>
      <c r="F161" s="15" t="s">
        <v>753</v>
      </c>
      <c r="G161" s="15" t="s">
        <v>1144</v>
      </c>
      <c r="H161" s="114" t="s">
        <v>2467</v>
      </c>
      <c r="I161" s="116"/>
    </row>
    <row r="162" spans="1:17" ht="15" customHeight="1">
      <c r="B162" s="21"/>
      <c r="C162" s="17" t="s">
        <v>345</v>
      </c>
      <c r="D162" s="15" t="s">
        <v>1638</v>
      </c>
      <c r="E162" s="15" t="s">
        <v>17</v>
      </c>
      <c r="F162" s="15" t="s">
        <v>754</v>
      </c>
      <c r="G162" s="15" t="s">
        <v>1145</v>
      </c>
      <c r="H162" s="114" t="s">
        <v>162</v>
      </c>
      <c r="I162" s="116"/>
    </row>
    <row r="163" spans="1:17" ht="15" customHeight="1">
      <c r="B163" s="21"/>
      <c r="C163" s="17" t="s">
        <v>769</v>
      </c>
      <c r="D163" s="15" t="s">
        <v>1490</v>
      </c>
      <c r="E163" s="15" t="s">
        <v>18</v>
      </c>
      <c r="F163" s="15" t="s">
        <v>755</v>
      </c>
      <c r="G163" s="15" t="s">
        <v>1167</v>
      </c>
      <c r="H163" s="114" t="s">
        <v>2498</v>
      </c>
      <c r="I163" s="116"/>
    </row>
    <row r="164" spans="1:17" ht="15" customHeight="1">
      <c r="B164" s="21"/>
      <c r="C164" s="17" t="s">
        <v>770</v>
      </c>
      <c r="D164" s="15" t="s">
        <v>1491</v>
      </c>
      <c r="E164" s="15" t="s">
        <v>19</v>
      </c>
      <c r="F164" s="15" t="s">
        <v>1139</v>
      </c>
      <c r="G164" s="15" t="s">
        <v>1168</v>
      </c>
      <c r="H164" s="114" t="s">
        <v>163</v>
      </c>
      <c r="I164" s="116"/>
    </row>
    <row r="165" spans="1:17" ht="15" customHeight="1">
      <c r="B165" s="1"/>
    </row>
    <row r="166" spans="1:17" ht="15" customHeight="1">
      <c r="B166" s="1"/>
    </row>
    <row r="167" spans="1:17" ht="15" customHeight="1">
      <c r="B167" s="1"/>
    </row>
    <row r="168" spans="1:17" ht="15" customHeight="1">
      <c r="B168" s="1"/>
    </row>
    <row r="169" spans="1:17" ht="15" customHeight="1">
      <c r="B169" s="11"/>
    </row>
    <row r="170" spans="1:17" ht="15" customHeight="1">
      <c r="B170" s="1"/>
    </row>
    <row r="171" spans="1:17" ht="15" customHeight="1">
      <c r="B171" s="98" t="s">
        <v>2242</v>
      </c>
      <c r="C171" s="99"/>
      <c r="D171" s="99"/>
      <c r="E171" s="99"/>
      <c r="F171" s="99"/>
      <c r="G171" s="99"/>
      <c r="H171" s="99"/>
      <c r="I171" s="100"/>
    </row>
    <row r="172" spans="1:17" ht="15" customHeight="1">
      <c r="B172" s="101" t="s">
        <v>2225</v>
      </c>
      <c r="C172" s="110" t="s">
        <v>2200</v>
      </c>
      <c r="D172" s="111" t="s">
        <v>2215</v>
      </c>
      <c r="E172" s="102"/>
      <c r="F172" s="102"/>
      <c r="G172" s="102"/>
      <c r="H172" s="102"/>
      <c r="I172" s="103"/>
    </row>
    <row r="173" spans="1:17" ht="15" customHeight="1">
      <c r="B173" s="101"/>
      <c r="C173" s="110"/>
      <c r="D173" s="111" t="s">
        <v>2222</v>
      </c>
      <c r="E173" s="102"/>
      <c r="F173" s="103"/>
      <c r="G173" s="111" t="s">
        <v>2223</v>
      </c>
      <c r="H173" s="102"/>
      <c r="I173" s="103"/>
    </row>
    <row r="174" spans="1:17" ht="15" customHeight="1">
      <c r="B174" s="21">
        <v>3</v>
      </c>
      <c r="C174" s="17" t="s">
        <v>771</v>
      </c>
      <c r="D174" s="96" t="s">
        <v>2226</v>
      </c>
      <c r="E174" s="96"/>
      <c r="F174" s="96"/>
      <c r="G174" s="96"/>
      <c r="H174" s="96"/>
      <c r="I174" s="96"/>
    </row>
    <row r="175" spans="1:17" ht="15" customHeight="1">
      <c r="B175" s="21"/>
      <c r="C175" s="17" t="s">
        <v>823</v>
      </c>
      <c r="D175" s="97" t="s">
        <v>80</v>
      </c>
      <c r="E175" s="97"/>
      <c r="F175" s="97"/>
      <c r="G175" s="97" t="s">
        <v>304</v>
      </c>
      <c r="H175" s="97"/>
      <c r="I175" s="97"/>
    </row>
    <row r="176" spans="1:17" ht="30.75" customHeight="1">
      <c r="A176" s="31"/>
      <c r="B176" s="32"/>
      <c r="C176" s="28" t="s">
        <v>824</v>
      </c>
      <c r="D176" s="129" t="s">
        <v>81</v>
      </c>
      <c r="E176" s="127"/>
      <c r="F176" s="127"/>
      <c r="G176" s="129" t="s">
        <v>2243</v>
      </c>
      <c r="H176" s="127"/>
      <c r="I176" s="127"/>
      <c r="J176" s="31"/>
      <c r="K176" s="31"/>
      <c r="L176" s="31"/>
      <c r="M176" s="31"/>
      <c r="N176" s="31"/>
      <c r="O176" s="31"/>
      <c r="P176" s="31"/>
      <c r="Q176" s="31"/>
    </row>
    <row r="177" spans="1:17" ht="15" customHeight="1">
      <c r="A177" s="31"/>
      <c r="B177" s="32"/>
      <c r="C177" s="28" t="s">
        <v>825</v>
      </c>
      <c r="D177" s="117" t="s">
        <v>826</v>
      </c>
      <c r="E177" s="118"/>
      <c r="F177" s="119"/>
      <c r="G177" s="127" t="s">
        <v>647</v>
      </c>
      <c r="H177" s="127"/>
      <c r="I177" s="127"/>
      <c r="J177" s="31"/>
      <c r="K177" s="31"/>
      <c r="L177" s="31"/>
      <c r="M177" s="31"/>
      <c r="N177" s="31"/>
      <c r="O177" s="31"/>
      <c r="P177" s="31"/>
      <c r="Q177" s="31"/>
    </row>
    <row r="178" spans="1:17" ht="15" customHeight="1">
      <c r="A178" s="31"/>
      <c r="B178" s="32"/>
      <c r="C178" s="28" t="s">
        <v>827</v>
      </c>
      <c r="D178" s="117" t="s">
        <v>828</v>
      </c>
      <c r="E178" s="118"/>
      <c r="F178" s="119"/>
      <c r="G178" s="127" t="s">
        <v>648</v>
      </c>
      <c r="H178" s="127"/>
      <c r="I178" s="127"/>
      <c r="J178" s="31"/>
      <c r="K178" s="31"/>
      <c r="L178" s="31"/>
      <c r="M178" s="31"/>
      <c r="N178" s="31"/>
      <c r="O178" s="31"/>
      <c r="P178" s="31"/>
      <c r="Q178" s="31"/>
    </row>
    <row r="179" spans="1:17" ht="15" customHeight="1">
      <c r="A179" s="31"/>
      <c r="B179" s="32"/>
      <c r="C179" s="28" t="s">
        <v>829</v>
      </c>
      <c r="D179" s="117" t="s">
        <v>830</v>
      </c>
      <c r="E179" s="118"/>
      <c r="F179" s="119"/>
      <c r="G179" s="127" t="s">
        <v>649</v>
      </c>
      <c r="H179" s="127"/>
      <c r="I179" s="127"/>
      <c r="J179" s="31"/>
      <c r="K179" s="31"/>
      <c r="L179" s="31"/>
      <c r="M179" s="31"/>
      <c r="N179" s="31"/>
      <c r="O179" s="31"/>
      <c r="P179" s="31"/>
      <c r="Q179" s="31"/>
    </row>
    <row r="180" spans="1:17" ht="15" customHeight="1">
      <c r="A180" s="31"/>
      <c r="B180" s="32"/>
      <c r="C180" s="28" t="s">
        <v>831</v>
      </c>
      <c r="D180" s="117" t="s">
        <v>832</v>
      </c>
      <c r="E180" s="118"/>
      <c r="F180" s="119"/>
      <c r="G180" s="127" t="s">
        <v>650</v>
      </c>
      <c r="H180" s="127"/>
      <c r="I180" s="127"/>
      <c r="J180" s="31"/>
      <c r="K180" s="31"/>
      <c r="L180" s="31"/>
      <c r="M180" s="31"/>
      <c r="N180" s="31"/>
      <c r="O180" s="31"/>
      <c r="P180" s="31"/>
      <c r="Q180" s="31"/>
    </row>
    <row r="181" spans="1:17" ht="15" customHeight="1">
      <c r="A181" s="31"/>
      <c r="B181" s="32"/>
      <c r="C181" s="28" t="s">
        <v>833</v>
      </c>
      <c r="D181" s="117" t="s">
        <v>834</v>
      </c>
      <c r="E181" s="118"/>
      <c r="F181" s="119"/>
      <c r="G181" s="127" t="s">
        <v>2493</v>
      </c>
      <c r="H181" s="127"/>
      <c r="I181" s="127"/>
      <c r="J181" s="31"/>
      <c r="K181" s="31"/>
      <c r="L181" s="31"/>
      <c r="M181" s="31"/>
      <c r="N181" s="31"/>
      <c r="O181" s="31"/>
      <c r="P181" s="31"/>
      <c r="Q181" s="31"/>
    </row>
    <row r="182" spans="1:17" ht="15" customHeight="1">
      <c r="A182" s="31"/>
      <c r="B182" s="32"/>
      <c r="C182" s="28" t="s">
        <v>835</v>
      </c>
      <c r="D182" s="117" t="s">
        <v>836</v>
      </c>
      <c r="E182" s="118"/>
      <c r="F182" s="119"/>
      <c r="G182" s="127" t="s">
        <v>651</v>
      </c>
      <c r="H182" s="127"/>
      <c r="I182" s="127"/>
      <c r="J182" s="31"/>
      <c r="K182" s="31"/>
      <c r="L182" s="31"/>
      <c r="M182" s="31"/>
      <c r="N182" s="31"/>
      <c r="O182" s="31"/>
      <c r="P182" s="31"/>
      <c r="Q182" s="31"/>
    </row>
    <row r="183" spans="1:17" ht="15" customHeight="1">
      <c r="A183" s="31"/>
      <c r="B183" s="32"/>
      <c r="C183" s="28" t="s">
        <v>837</v>
      </c>
      <c r="D183" s="117" t="s">
        <v>838</v>
      </c>
      <c r="E183" s="125"/>
      <c r="F183" s="126"/>
      <c r="G183" s="127" t="s">
        <v>652</v>
      </c>
      <c r="H183" s="127"/>
      <c r="I183" s="127"/>
      <c r="J183" s="31"/>
      <c r="K183" s="31"/>
      <c r="L183" s="31"/>
      <c r="M183" s="31"/>
      <c r="N183" s="31"/>
      <c r="O183" s="31"/>
      <c r="P183" s="31"/>
      <c r="Q183" s="31"/>
    </row>
    <row r="184" spans="1:17" ht="15" customHeight="1">
      <c r="A184" s="31"/>
      <c r="B184" s="32"/>
      <c r="C184" s="28" t="s">
        <v>839</v>
      </c>
      <c r="D184" s="117" t="s">
        <v>840</v>
      </c>
      <c r="E184" s="125"/>
      <c r="F184" s="126"/>
      <c r="G184" s="127" t="s">
        <v>653</v>
      </c>
      <c r="H184" s="127"/>
      <c r="I184" s="127"/>
      <c r="J184" s="31"/>
      <c r="K184" s="31"/>
      <c r="L184" s="31"/>
      <c r="M184" s="31"/>
      <c r="N184" s="31"/>
      <c r="O184" s="31"/>
      <c r="P184" s="31"/>
      <c r="Q184" s="31"/>
    </row>
    <row r="185" spans="1:17" ht="15" customHeight="1">
      <c r="A185" s="31"/>
      <c r="B185" s="32"/>
      <c r="C185" s="28" t="s">
        <v>841</v>
      </c>
      <c r="D185" s="117" t="s">
        <v>842</v>
      </c>
      <c r="E185" s="125"/>
      <c r="F185" s="126"/>
      <c r="G185" s="127" t="s">
        <v>654</v>
      </c>
      <c r="H185" s="127"/>
      <c r="I185" s="127"/>
      <c r="J185" s="31"/>
      <c r="K185" s="31"/>
      <c r="L185" s="31"/>
      <c r="M185" s="31"/>
      <c r="N185" s="31"/>
      <c r="O185" s="31"/>
      <c r="P185" s="31"/>
      <c r="Q185" s="31"/>
    </row>
    <row r="186" spans="1:17" ht="15" customHeight="1">
      <c r="A186" s="31"/>
      <c r="B186" s="32"/>
      <c r="C186" s="28" t="s">
        <v>843</v>
      </c>
      <c r="D186" s="117" t="s">
        <v>844</v>
      </c>
      <c r="E186" s="125"/>
      <c r="F186" s="126"/>
      <c r="G186" s="127" t="s">
        <v>655</v>
      </c>
      <c r="H186" s="127"/>
      <c r="I186" s="127"/>
      <c r="J186" s="31"/>
      <c r="K186" s="31"/>
      <c r="L186" s="31"/>
      <c r="M186" s="31"/>
      <c r="N186" s="31"/>
      <c r="O186" s="31"/>
      <c r="P186" s="31"/>
      <c r="Q186" s="31"/>
    </row>
    <row r="187" spans="1:17" ht="15" customHeight="1">
      <c r="A187" s="31"/>
      <c r="B187" s="32"/>
      <c r="C187" s="28" t="s">
        <v>845</v>
      </c>
      <c r="D187" s="117" t="s">
        <v>846</v>
      </c>
      <c r="E187" s="125"/>
      <c r="F187" s="126"/>
      <c r="G187" s="127" t="s">
        <v>656</v>
      </c>
      <c r="H187" s="127"/>
      <c r="I187" s="127"/>
      <c r="J187" s="31"/>
      <c r="K187" s="31"/>
      <c r="L187" s="31"/>
      <c r="M187" s="31"/>
      <c r="N187" s="31"/>
      <c r="O187" s="31"/>
      <c r="P187" s="31"/>
      <c r="Q187" s="31"/>
    </row>
    <row r="188" spans="1:17" ht="15" customHeight="1">
      <c r="A188" s="31"/>
      <c r="B188" s="32"/>
      <c r="C188" s="28" t="s">
        <v>847</v>
      </c>
      <c r="D188" s="117" t="s">
        <v>848</v>
      </c>
      <c r="E188" s="125"/>
      <c r="F188" s="126"/>
      <c r="G188" s="127" t="s">
        <v>657</v>
      </c>
      <c r="H188" s="127"/>
      <c r="I188" s="127"/>
      <c r="J188" s="31"/>
      <c r="K188" s="31"/>
      <c r="L188" s="31"/>
      <c r="M188" s="31"/>
      <c r="N188" s="31"/>
      <c r="O188" s="31"/>
      <c r="P188" s="31"/>
      <c r="Q188" s="31"/>
    </row>
    <row r="189" spans="1:17" ht="15" customHeight="1">
      <c r="A189" s="31"/>
      <c r="B189" s="32"/>
      <c r="C189" s="28" t="s">
        <v>849</v>
      </c>
      <c r="D189" s="117" t="s">
        <v>850</v>
      </c>
      <c r="E189" s="125"/>
      <c r="F189" s="126"/>
      <c r="G189" s="127" t="s">
        <v>276</v>
      </c>
      <c r="H189" s="127"/>
      <c r="I189" s="127"/>
      <c r="J189" s="31"/>
      <c r="K189" s="31"/>
      <c r="L189" s="31"/>
      <c r="M189" s="31"/>
      <c r="N189" s="31"/>
      <c r="O189" s="31"/>
      <c r="P189" s="31"/>
      <c r="Q189" s="31"/>
    </row>
    <row r="190" spans="1:17" ht="15" customHeight="1">
      <c r="A190" s="31"/>
      <c r="B190" s="32"/>
      <c r="C190" s="28" t="s">
        <v>267</v>
      </c>
      <c r="D190" s="117" t="s">
        <v>268</v>
      </c>
      <c r="E190" s="125"/>
      <c r="F190" s="126"/>
      <c r="G190" s="127" t="s">
        <v>277</v>
      </c>
      <c r="H190" s="127"/>
      <c r="I190" s="127"/>
      <c r="J190" s="31"/>
      <c r="K190" s="31"/>
      <c r="L190" s="31"/>
      <c r="M190" s="31"/>
      <c r="N190" s="31"/>
      <c r="O190" s="31"/>
      <c r="P190" s="31"/>
      <c r="Q190" s="31"/>
    </row>
    <row r="191" spans="1:17" ht="15" customHeight="1">
      <c r="A191" s="31"/>
      <c r="B191" s="32"/>
      <c r="C191" s="28" t="s">
        <v>269</v>
      </c>
      <c r="D191" s="117" t="s">
        <v>270</v>
      </c>
      <c r="E191" s="125"/>
      <c r="F191" s="126"/>
      <c r="G191" s="117" t="s">
        <v>2496</v>
      </c>
      <c r="H191" s="118"/>
      <c r="I191" s="119"/>
      <c r="J191" s="31"/>
      <c r="K191" s="31"/>
      <c r="L191" s="31"/>
      <c r="M191" s="31"/>
      <c r="N191" s="31"/>
      <c r="O191" s="31"/>
      <c r="P191" s="31"/>
      <c r="Q191" s="31"/>
    </row>
    <row r="192" spans="1:17" ht="15" customHeight="1">
      <c r="A192" s="31"/>
      <c r="B192" s="32"/>
      <c r="C192" s="28" t="s">
        <v>271</v>
      </c>
      <c r="D192" s="117" t="s">
        <v>272</v>
      </c>
      <c r="E192" s="125"/>
      <c r="F192" s="126"/>
      <c r="G192" s="117" t="s">
        <v>278</v>
      </c>
      <c r="H192" s="118"/>
      <c r="I192" s="119"/>
      <c r="J192" s="31"/>
      <c r="K192" s="31"/>
      <c r="L192" s="31"/>
      <c r="M192" s="31"/>
      <c r="N192" s="31"/>
      <c r="O192" s="31"/>
      <c r="P192" s="31"/>
      <c r="Q192" s="31"/>
    </row>
    <row r="193" spans="1:17" ht="30" customHeight="1">
      <c r="A193" s="31"/>
      <c r="B193" s="32"/>
      <c r="C193" s="28" t="s">
        <v>273</v>
      </c>
      <c r="D193" s="128" t="s">
        <v>711</v>
      </c>
      <c r="E193" s="125"/>
      <c r="F193" s="126"/>
      <c r="G193" s="117" t="s">
        <v>79</v>
      </c>
      <c r="H193" s="118"/>
      <c r="I193" s="119"/>
      <c r="J193" s="31"/>
      <c r="K193" s="31"/>
      <c r="L193" s="31"/>
      <c r="M193" s="31"/>
      <c r="N193" s="31"/>
      <c r="O193" s="31"/>
      <c r="P193" s="31"/>
      <c r="Q193" s="31"/>
    </row>
    <row r="194" spans="1:17" ht="15" customHeight="1">
      <c r="A194" s="31"/>
      <c r="B194" s="32"/>
      <c r="C194" s="28" t="s">
        <v>274</v>
      </c>
      <c r="D194" s="117" t="s">
        <v>173</v>
      </c>
      <c r="E194" s="125"/>
      <c r="F194" s="126"/>
      <c r="G194" s="117" t="s">
        <v>2494</v>
      </c>
      <c r="H194" s="118"/>
      <c r="I194" s="119"/>
      <c r="J194" s="31"/>
      <c r="K194" s="31"/>
      <c r="L194" s="31"/>
      <c r="M194" s="31"/>
      <c r="N194" s="31"/>
      <c r="O194" s="31"/>
      <c r="P194" s="31"/>
      <c r="Q194" s="31"/>
    </row>
    <row r="195" spans="1:17" ht="15" customHeight="1">
      <c r="A195" s="31"/>
      <c r="B195" s="32"/>
      <c r="C195" s="28" t="s">
        <v>174</v>
      </c>
      <c r="D195" s="117" t="s">
        <v>175</v>
      </c>
      <c r="E195" s="125"/>
      <c r="F195" s="126"/>
      <c r="G195" s="117" t="s">
        <v>2495</v>
      </c>
      <c r="H195" s="118"/>
      <c r="I195" s="119"/>
      <c r="J195" s="31"/>
      <c r="K195" s="31"/>
      <c r="L195" s="31"/>
      <c r="M195" s="31"/>
      <c r="N195" s="31"/>
      <c r="O195" s="31"/>
      <c r="P195" s="31"/>
      <c r="Q195" s="31"/>
    </row>
    <row r="196" spans="1:17" ht="15" customHeight="1">
      <c r="A196" s="31"/>
      <c r="B196" s="32"/>
      <c r="C196" s="28" t="s">
        <v>176</v>
      </c>
      <c r="D196" s="117" t="s">
        <v>177</v>
      </c>
      <c r="E196" s="125"/>
      <c r="F196" s="126"/>
      <c r="G196" s="117" t="s">
        <v>279</v>
      </c>
      <c r="H196" s="118"/>
      <c r="I196" s="119"/>
      <c r="J196" s="31"/>
      <c r="K196" s="31"/>
      <c r="L196" s="31"/>
      <c r="M196" s="31"/>
      <c r="N196" s="31"/>
      <c r="O196" s="31"/>
      <c r="P196" s="31"/>
      <c r="Q196" s="31"/>
    </row>
    <row r="197" spans="1:17" ht="15" customHeight="1">
      <c r="A197" s="31"/>
      <c r="B197" s="32"/>
      <c r="C197" s="28" t="s">
        <v>178</v>
      </c>
      <c r="D197" s="117" t="s">
        <v>1136</v>
      </c>
      <c r="E197" s="125"/>
      <c r="F197" s="126"/>
      <c r="G197" s="117" t="s">
        <v>279</v>
      </c>
      <c r="H197" s="118"/>
      <c r="I197" s="119"/>
      <c r="J197" s="31"/>
      <c r="K197" s="31"/>
      <c r="L197" s="31"/>
      <c r="M197" s="31"/>
      <c r="N197" s="31"/>
      <c r="O197" s="31"/>
      <c r="P197" s="31"/>
      <c r="Q197" s="31"/>
    </row>
    <row r="198" spans="1:17" ht="15" customHeight="1">
      <c r="A198" s="31"/>
      <c r="B198" s="32"/>
      <c r="C198" s="28" t="s">
        <v>1137</v>
      </c>
      <c r="D198" s="117" t="s">
        <v>995</v>
      </c>
      <c r="E198" s="125"/>
      <c r="F198" s="126"/>
      <c r="G198" s="117" t="s">
        <v>280</v>
      </c>
      <c r="H198" s="118"/>
      <c r="I198" s="119"/>
      <c r="J198" s="31"/>
      <c r="K198" s="31"/>
      <c r="L198" s="31"/>
      <c r="M198" s="31"/>
      <c r="N198" s="31"/>
      <c r="O198" s="31"/>
      <c r="P198" s="31"/>
      <c r="Q198" s="31"/>
    </row>
    <row r="199" spans="1:17" ht="15" customHeight="1">
      <c r="A199" s="31"/>
      <c r="B199" s="32"/>
      <c r="C199" s="28" t="s">
        <v>996</v>
      </c>
      <c r="D199" s="117" t="s">
        <v>997</v>
      </c>
      <c r="E199" s="125"/>
      <c r="F199" s="126"/>
      <c r="G199" s="117" t="s">
        <v>281</v>
      </c>
      <c r="H199" s="118"/>
      <c r="I199" s="119"/>
      <c r="J199" s="31"/>
      <c r="K199" s="31"/>
      <c r="L199" s="31"/>
      <c r="M199" s="31"/>
      <c r="N199" s="31"/>
      <c r="O199" s="31"/>
      <c r="P199" s="31"/>
      <c r="Q199" s="31"/>
    </row>
    <row r="200" spans="1:17" ht="15" customHeight="1">
      <c r="A200" s="31"/>
      <c r="B200" s="32"/>
      <c r="C200" s="28" t="s">
        <v>998</v>
      </c>
      <c r="D200" s="117" t="s">
        <v>999</v>
      </c>
      <c r="E200" s="125"/>
      <c r="F200" s="126"/>
      <c r="G200" s="117" t="s">
        <v>282</v>
      </c>
      <c r="H200" s="118"/>
      <c r="I200" s="119"/>
      <c r="J200" s="31"/>
      <c r="K200" s="31"/>
      <c r="L200" s="31"/>
      <c r="M200" s="31"/>
      <c r="N200" s="31"/>
      <c r="O200" s="31"/>
      <c r="P200" s="31"/>
      <c r="Q200" s="31"/>
    </row>
    <row r="201" spans="1:17" ht="15" customHeight="1">
      <c r="A201" s="31"/>
      <c r="B201" s="32"/>
      <c r="C201" s="28" t="s">
        <v>1000</v>
      </c>
      <c r="D201" s="117" t="s">
        <v>1001</v>
      </c>
      <c r="E201" s="125"/>
      <c r="F201" s="126"/>
      <c r="G201" s="117" t="s">
        <v>283</v>
      </c>
      <c r="H201" s="118"/>
      <c r="I201" s="119"/>
      <c r="J201" s="31"/>
      <c r="K201" s="31"/>
      <c r="L201" s="31"/>
      <c r="M201" s="31"/>
      <c r="N201" s="31"/>
      <c r="O201" s="31"/>
      <c r="P201" s="31"/>
      <c r="Q201" s="31"/>
    </row>
    <row r="202" spans="1:17" ht="15" customHeight="1">
      <c r="A202" s="31"/>
      <c r="B202" s="32"/>
      <c r="C202" s="28" t="s">
        <v>1002</v>
      </c>
      <c r="D202" s="117" t="s">
        <v>905</v>
      </c>
      <c r="E202" s="125"/>
      <c r="F202" s="126"/>
      <c r="G202" s="117" t="s">
        <v>284</v>
      </c>
      <c r="H202" s="118"/>
      <c r="I202" s="119"/>
      <c r="J202" s="31"/>
      <c r="K202" s="31"/>
      <c r="L202" s="31"/>
      <c r="M202" s="31"/>
      <c r="N202" s="31"/>
      <c r="O202" s="31"/>
      <c r="P202" s="31"/>
      <c r="Q202" s="31"/>
    </row>
    <row r="203" spans="1:17" ht="15" customHeight="1">
      <c r="A203" s="31"/>
      <c r="B203" s="32"/>
      <c r="C203" s="28" t="s">
        <v>906</v>
      </c>
      <c r="D203" s="117" t="s">
        <v>907</v>
      </c>
      <c r="E203" s="118"/>
      <c r="F203" s="119"/>
      <c r="G203" s="117" t="s">
        <v>285</v>
      </c>
      <c r="H203" s="118"/>
      <c r="I203" s="119"/>
      <c r="J203" s="31"/>
      <c r="K203" s="31"/>
      <c r="L203" s="31"/>
      <c r="M203" s="31"/>
      <c r="N203" s="31"/>
      <c r="O203" s="31"/>
      <c r="P203" s="31"/>
      <c r="Q203" s="31"/>
    </row>
    <row r="204" spans="1:17" ht="15" customHeight="1">
      <c r="A204" s="31"/>
      <c r="B204" s="32"/>
      <c r="C204" s="28" t="s">
        <v>908</v>
      </c>
      <c r="D204" s="117" t="s">
        <v>909</v>
      </c>
      <c r="E204" s="118"/>
      <c r="F204" s="118"/>
      <c r="G204" s="117" t="s">
        <v>286</v>
      </c>
      <c r="H204" s="118"/>
      <c r="I204" s="119"/>
      <c r="J204" s="31"/>
      <c r="K204" s="31"/>
      <c r="L204" s="31"/>
      <c r="M204" s="31"/>
      <c r="N204" s="31"/>
      <c r="O204" s="31"/>
      <c r="P204" s="31"/>
      <c r="Q204" s="31"/>
    </row>
    <row r="205" spans="1:17" ht="15" customHeight="1">
      <c r="A205" s="31"/>
      <c r="B205" s="32"/>
      <c r="C205" s="28" t="s">
        <v>910</v>
      </c>
      <c r="D205" s="117" t="s">
        <v>911</v>
      </c>
      <c r="E205" s="125"/>
      <c r="F205" s="126"/>
      <c r="G205" s="117" t="s">
        <v>287</v>
      </c>
      <c r="H205" s="118"/>
      <c r="I205" s="119"/>
      <c r="J205" s="31"/>
      <c r="K205" s="31"/>
      <c r="L205" s="31"/>
      <c r="M205" s="31"/>
      <c r="N205" s="31"/>
      <c r="O205" s="31"/>
      <c r="P205" s="31"/>
      <c r="Q205" s="31"/>
    </row>
    <row r="206" spans="1:17" ht="15" customHeight="1">
      <c r="A206" s="31"/>
      <c r="B206" s="32"/>
      <c r="C206" s="28" t="s">
        <v>912</v>
      </c>
      <c r="D206" s="117" t="s">
        <v>913</v>
      </c>
      <c r="E206" s="125"/>
      <c r="F206" s="126"/>
      <c r="G206" s="117" t="s">
        <v>1098</v>
      </c>
      <c r="H206" s="118"/>
      <c r="I206" s="119"/>
      <c r="J206" s="31"/>
      <c r="K206" s="31"/>
      <c r="L206" s="31"/>
      <c r="M206" s="31"/>
      <c r="N206" s="31"/>
      <c r="O206" s="31"/>
      <c r="P206" s="31"/>
      <c r="Q206" s="31"/>
    </row>
    <row r="207" spans="1:17" ht="15" customHeight="1">
      <c r="B207" s="21"/>
      <c r="C207" s="17" t="s">
        <v>914</v>
      </c>
      <c r="D207" s="114" t="s">
        <v>915</v>
      </c>
      <c r="E207" s="120"/>
      <c r="F207" s="121"/>
      <c r="G207" s="114" t="s">
        <v>1099</v>
      </c>
      <c r="H207" s="115"/>
      <c r="I207" s="116"/>
    </row>
    <row r="208" spans="1:17" ht="15" customHeight="1">
      <c r="B208" s="21"/>
      <c r="C208" s="17" t="s">
        <v>916</v>
      </c>
      <c r="D208" s="114" t="s">
        <v>917</v>
      </c>
      <c r="E208" s="120"/>
      <c r="F208" s="121"/>
      <c r="G208" s="114" t="s">
        <v>1100</v>
      </c>
      <c r="H208" s="115"/>
      <c r="I208" s="116"/>
    </row>
    <row r="209" spans="2:9" ht="15" customHeight="1">
      <c r="B209" s="21"/>
      <c r="C209" s="17" t="s">
        <v>918</v>
      </c>
      <c r="D209" s="114" t="s">
        <v>919</v>
      </c>
      <c r="E209" s="120"/>
      <c r="F209" s="121"/>
      <c r="G209" s="114" t="s">
        <v>1101</v>
      </c>
      <c r="H209" s="115"/>
      <c r="I209" s="116"/>
    </row>
    <row r="210" spans="2:9" ht="15" customHeight="1">
      <c r="B210" s="21"/>
      <c r="C210" s="17" t="s">
        <v>920</v>
      </c>
      <c r="D210" s="114" t="s">
        <v>921</v>
      </c>
      <c r="E210" s="120"/>
      <c r="F210" s="121"/>
      <c r="G210" s="97" t="s">
        <v>1102</v>
      </c>
      <c r="H210" s="97"/>
      <c r="I210" s="97"/>
    </row>
    <row r="211" spans="2:9" ht="15" customHeight="1">
      <c r="B211" s="21"/>
      <c r="C211" s="17" t="s">
        <v>922</v>
      </c>
      <c r="D211" s="114" t="s">
        <v>923</v>
      </c>
      <c r="E211" s="120"/>
      <c r="F211" s="121"/>
      <c r="G211" s="97" t="s">
        <v>1510</v>
      </c>
      <c r="H211" s="97"/>
      <c r="I211" s="97"/>
    </row>
    <row r="212" spans="2:9" ht="15" customHeight="1">
      <c r="B212" s="21"/>
      <c r="C212" s="17" t="s">
        <v>924</v>
      </c>
      <c r="D212" s="114" t="s">
        <v>925</v>
      </c>
      <c r="E212" s="120"/>
      <c r="F212" s="121"/>
      <c r="G212" s="97" t="s">
        <v>1511</v>
      </c>
      <c r="H212" s="97"/>
      <c r="I212" s="97"/>
    </row>
    <row r="213" spans="2:9" ht="15" customHeight="1">
      <c r="B213" s="21"/>
      <c r="C213" s="17" t="s">
        <v>926</v>
      </c>
      <c r="D213" s="114" t="s">
        <v>927</v>
      </c>
      <c r="E213" s="120"/>
      <c r="F213" s="121"/>
      <c r="G213" s="97" t="s">
        <v>1512</v>
      </c>
      <c r="H213" s="97"/>
      <c r="I213" s="97"/>
    </row>
    <row r="214" spans="2:9" ht="15" customHeight="1">
      <c r="B214" s="21"/>
      <c r="C214" s="17" t="s">
        <v>928</v>
      </c>
      <c r="D214" s="114" t="s">
        <v>929</v>
      </c>
      <c r="E214" s="120"/>
      <c r="F214" s="121"/>
      <c r="G214" s="97" t="s">
        <v>1513</v>
      </c>
      <c r="H214" s="97"/>
      <c r="I214" s="97"/>
    </row>
    <row r="215" spans="2:9" ht="15" customHeight="1">
      <c r="B215" s="21"/>
      <c r="C215" s="17" t="s">
        <v>930</v>
      </c>
      <c r="D215" s="114" t="s">
        <v>931</v>
      </c>
      <c r="E215" s="120"/>
      <c r="F215" s="121"/>
      <c r="G215" s="97" t="s">
        <v>1514</v>
      </c>
      <c r="H215" s="97"/>
      <c r="I215" s="97"/>
    </row>
    <row r="216" spans="2:9" ht="15" customHeight="1">
      <c r="B216" s="21"/>
      <c r="C216" s="17" t="s">
        <v>1254</v>
      </c>
      <c r="D216" s="114" t="s">
        <v>1255</v>
      </c>
      <c r="E216" s="120"/>
      <c r="F216" s="121"/>
      <c r="G216" s="97" t="s">
        <v>1515</v>
      </c>
      <c r="H216" s="97"/>
      <c r="I216" s="97"/>
    </row>
    <row r="217" spans="2:9" ht="15" customHeight="1">
      <c r="B217" s="21"/>
      <c r="C217" s="17" t="s">
        <v>1256</v>
      </c>
      <c r="D217" s="114" t="s">
        <v>1257</v>
      </c>
      <c r="E217" s="120"/>
      <c r="F217" s="121"/>
      <c r="G217" s="97" t="s">
        <v>1516</v>
      </c>
      <c r="H217" s="97"/>
      <c r="I217" s="97"/>
    </row>
    <row r="218" spans="2:9" ht="15" customHeight="1">
      <c r="B218" s="21"/>
      <c r="C218" s="17" t="s">
        <v>1258</v>
      </c>
      <c r="D218" s="114" t="s">
        <v>1259</v>
      </c>
      <c r="E218" s="120"/>
      <c r="F218" s="121"/>
      <c r="G218" s="97" t="s">
        <v>1517</v>
      </c>
      <c r="H218" s="97"/>
      <c r="I218" s="97"/>
    </row>
    <row r="219" spans="2:9" ht="15" customHeight="1">
      <c r="B219" s="21"/>
      <c r="C219" s="17" t="s">
        <v>1260</v>
      </c>
      <c r="D219" s="114" t="s">
        <v>1261</v>
      </c>
      <c r="E219" s="120"/>
      <c r="F219" s="121"/>
      <c r="G219" s="97" t="s">
        <v>1518</v>
      </c>
      <c r="H219" s="97"/>
      <c r="I219" s="97"/>
    </row>
    <row r="220" spans="2:9" ht="15" customHeight="1">
      <c r="B220" s="21"/>
      <c r="C220" s="17" t="s">
        <v>1262</v>
      </c>
      <c r="D220" s="114" t="s">
        <v>1263</v>
      </c>
      <c r="E220" s="120"/>
      <c r="F220" s="121"/>
      <c r="G220" s="97" t="s">
        <v>1519</v>
      </c>
      <c r="H220" s="97"/>
      <c r="I220" s="97"/>
    </row>
    <row r="221" spans="2:9" ht="15" customHeight="1">
      <c r="B221" s="21"/>
      <c r="C221" s="17" t="s">
        <v>1264</v>
      </c>
      <c r="D221" s="114" t="s">
        <v>1265</v>
      </c>
      <c r="E221" s="120"/>
      <c r="F221" s="121"/>
      <c r="G221" s="97"/>
      <c r="H221" s="97"/>
      <c r="I221" s="97"/>
    </row>
    <row r="222" spans="2:9" ht="15" customHeight="1">
      <c r="B222" s="21"/>
      <c r="C222" s="17" t="s">
        <v>1266</v>
      </c>
      <c r="D222" s="114" t="s">
        <v>1267</v>
      </c>
      <c r="E222" s="120"/>
      <c r="F222" s="121"/>
      <c r="G222" s="97" t="s">
        <v>1520</v>
      </c>
      <c r="H222" s="97"/>
      <c r="I222" s="97"/>
    </row>
    <row r="223" spans="2:9" ht="15" customHeight="1">
      <c r="B223" s="21"/>
      <c r="C223" s="17" t="s">
        <v>1268</v>
      </c>
      <c r="D223" s="114" t="s">
        <v>1047</v>
      </c>
      <c r="E223" s="120"/>
      <c r="F223" s="121"/>
      <c r="G223" s="97" t="s">
        <v>133</v>
      </c>
      <c r="H223" s="97"/>
      <c r="I223" s="97"/>
    </row>
    <row r="224" spans="2:9" ht="15" customHeight="1">
      <c r="B224" s="21"/>
      <c r="C224" s="17" t="s">
        <v>1048</v>
      </c>
      <c r="D224" s="114" t="s">
        <v>1049</v>
      </c>
      <c r="E224" s="120"/>
      <c r="F224" s="121"/>
      <c r="G224" s="97" t="s">
        <v>134</v>
      </c>
      <c r="H224" s="97"/>
      <c r="I224" s="97"/>
    </row>
    <row r="225" spans="2:9" ht="15" customHeight="1">
      <c r="B225" s="21"/>
      <c r="C225" s="17" t="s">
        <v>1050</v>
      </c>
      <c r="D225" s="117" t="s">
        <v>1051</v>
      </c>
      <c r="E225" s="125"/>
      <c r="F225" s="126"/>
      <c r="G225" s="97" t="s">
        <v>135</v>
      </c>
      <c r="H225" s="97"/>
      <c r="I225" s="97"/>
    </row>
    <row r="226" spans="2:9" ht="15" customHeight="1">
      <c r="B226" s="21"/>
      <c r="C226" s="17" t="s">
        <v>1052</v>
      </c>
      <c r="D226" s="117" t="s">
        <v>1053</v>
      </c>
      <c r="E226" s="125"/>
      <c r="F226" s="126"/>
      <c r="G226" s="97" t="s">
        <v>1103</v>
      </c>
      <c r="H226" s="97"/>
      <c r="I226" s="97"/>
    </row>
    <row r="227" spans="2:9" ht="15" customHeight="1">
      <c r="B227" s="21"/>
      <c r="C227" s="17" t="s">
        <v>1054</v>
      </c>
      <c r="D227" s="117" t="s">
        <v>1055</v>
      </c>
      <c r="E227" s="125"/>
      <c r="F227" s="126"/>
      <c r="G227" s="97" t="s">
        <v>1104</v>
      </c>
      <c r="H227" s="97"/>
      <c r="I227" s="97"/>
    </row>
    <row r="228" spans="2:9" ht="15" customHeight="1">
      <c r="B228" s="21"/>
      <c r="C228" s="17" t="s">
        <v>1056</v>
      </c>
      <c r="D228" s="117" t="s">
        <v>256</v>
      </c>
      <c r="E228" s="125"/>
      <c r="F228" s="126"/>
      <c r="G228" s="97"/>
      <c r="H228" s="97"/>
      <c r="I228" s="97"/>
    </row>
    <row r="229" spans="2:9" ht="15" customHeight="1">
      <c r="B229" s="21"/>
      <c r="C229" s="17" t="s">
        <v>1057</v>
      </c>
      <c r="D229" s="117" t="s">
        <v>257</v>
      </c>
      <c r="E229" s="125"/>
      <c r="F229" s="126"/>
      <c r="G229" s="97" t="s">
        <v>1105</v>
      </c>
      <c r="H229" s="97"/>
      <c r="I229" s="97"/>
    </row>
    <row r="230" spans="2:9" ht="15" customHeight="1">
      <c r="B230" s="21"/>
      <c r="C230" s="17" t="s">
        <v>1058</v>
      </c>
      <c r="D230" s="117" t="s">
        <v>1059</v>
      </c>
      <c r="E230" s="125"/>
      <c r="F230" s="126"/>
      <c r="G230" s="97" t="s">
        <v>133</v>
      </c>
      <c r="H230" s="97"/>
      <c r="I230" s="97"/>
    </row>
    <row r="231" spans="2:9" ht="15" customHeight="1">
      <c r="B231" s="21"/>
      <c r="C231" s="17" t="s">
        <v>1060</v>
      </c>
      <c r="D231" s="117" t="s">
        <v>258</v>
      </c>
      <c r="E231" s="125"/>
      <c r="F231" s="126"/>
      <c r="G231" s="97"/>
      <c r="H231" s="97"/>
      <c r="I231" s="97"/>
    </row>
    <row r="232" spans="2:9" ht="15" customHeight="1">
      <c r="B232" s="21"/>
      <c r="C232" s="17" t="s">
        <v>516</v>
      </c>
      <c r="D232" s="117" t="s">
        <v>259</v>
      </c>
      <c r="E232" s="125"/>
      <c r="F232" s="126"/>
      <c r="G232" s="97" t="s">
        <v>1520</v>
      </c>
      <c r="H232" s="97"/>
      <c r="I232" s="97"/>
    </row>
    <row r="233" spans="2:9" ht="15" customHeight="1">
      <c r="B233" s="21"/>
      <c r="C233" s="17" t="s">
        <v>517</v>
      </c>
      <c r="D233" s="117" t="s">
        <v>260</v>
      </c>
      <c r="E233" s="125"/>
      <c r="F233" s="126"/>
      <c r="G233" s="97"/>
      <c r="H233" s="97"/>
      <c r="I233" s="97"/>
    </row>
    <row r="234" spans="2:9" ht="15" customHeight="1">
      <c r="B234" s="21"/>
      <c r="C234" s="17" t="s">
        <v>518</v>
      </c>
      <c r="D234" s="117" t="s">
        <v>261</v>
      </c>
      <c r="E234" s="125"/>
      <c r="F234" s="126"/>
      <c r="G234" s="97" t="s">
        <v>1520</v>
      </c>
      <c r="H234" s="97"/>
      <c r="I234" s="97"/>
    </row>
    <row r="235" spans="2:9" ht="15" customHeight="1">
      <c r="B235" s="21"/>
      <c r="C235" s="17" t="s">
        <v>519</v>
      </c>
      <c r="D235" s="117" t="s">
        <v>520</v>
      </c>
      <c r="E235" s="125"/>
      <c r="F235" s="126"/>
      <c r="G235" s="97" t="s">
        <v>133</v>
      </c>
      <c r="H235" s="97"/>
      <c r="I235" s="97"/>
    </row>
    <row r="236" spans="2:9" ht="15" customHeight="1">
      <c r="B236" s="21"/>
      <c r="C236" s="17" t="s">
        <v>521</v>
      </c>
      <c r="D236" s="117" t="s">
        <v>262</v>
      </c>
      <c r="E236" s="125"/>
      <c r="F236" s="126"/>
      <c r="G236" s="97"/>
      <c r="H236" s="97"/>
      <c r="I236" s="97"/>
    </row>
    <row r="237" spans="2:9" ht="15" customHeight="1">
      <c r="B237" s="21"/>
      <c r="C237" s="17" t="s">
        <v>522</v>
      </c>
      <c r="D237" s="117" t="s">
        <v>263</v>
      </c>
      <c r="E237" s="125"/>
      <c r="F237" s="126"/>
      <c r="G237" s="97" t="s">
        <v>1520</v>
      </c>
      <c r="H237" s="97"/>
      <c r="I237" s="97"/>
    </row>
    <row r="238" spans="2:9" ht="15" customHeight="1">
      <c r="B238" s="21"/>
      <c r="C238" s="17" t="s">
        <v>1686</v>
      </c>
      <c r="D238" s="117" t="s">
        <v>255</v>
      </c>
      <c r="E238" s="125"/>
      <c r="F238" s="126"/>
      <c r="G238" s="97"/>
      <c r="H238" s="97"/>
      <c r="I238" s="97"/>
    </row>
    <row r="239" spans="2:9" ht="15" customHeight="1">
      <c r="B239" s="21"/>
      <c r="C239" s="17" t="s">
        <v>1687</v>
      </c>
      <c r="D239" s="117" t="s">
        <v>254</v>
      </c>
      <c r="E239" s="125"/>
      <c r="F239" s="126"/>
      <c r="G239" s="97" t="s">
        <v>1520</v>
      </c>
      <c r="H239" s="97"/>
      <c r="I239" s="97"/>
    </row>
    <row r="240" spans="2:9" ht="15" customHeight="1">
      <c r="B240" s="21"/>
      <c r="C240" s="17" t="s">
        <v>1688</v>
      </c>
      <c r="D240" s="117" t="s">
        <v>1689</v>
      </c>
      <c r="E240" s="125"/>
      <c r="F240" s="126"/>
      <c r="G240" s="97" t="s">
        <v>133</v>
      </c>
      <c r="H240" s="97"/>
      <c r="I240" s="97"/>
    </row>
    <row r="241" spans="1:17" ht="15" customHeight="1">
      <c r="B241" s="21"/>
      <c r="C241" s="17" t="s">
        <v>1690</v>
      </c>
      <c r="D241" s="117" t="s">
        <v>253</v>
      </c>
      <c r="E241" s="125"/>
      <c r="F241" s="126"/>
      <c r="G241" s="97"/>
      <c r="H241" s="97"/>
      <c r="I241" s="97"/>
    </row>
    <row r="242" spans="1:17" ht="15" customHeight="1">
      <c r="B242" s="21"/>
      <c r="C242" s="17" t="s">
        <v>1691</v>
      </c>
      <c r="D242" s="117" t="s">
        <v>252</v>
      </c>
      <c r="E242" s="125"/>
      <c r="F242" s="126"/>
      <c r="G242" s="97" t="s">
        <v>1520</v>
      </c>
      <c r="H242" s="97"/>
      <c r="I242" s="97"/>
    </row>
    <row r="243" spans="1:17" ht="15" customHeight="1">
      <c r="B243" s="21"/>
      <c r="C243" s="17" t="s">
        <v>1692</v>
      </c>
      <c r="D243" s="117" t="s">
        <v>251</v>
      </c>
      <c r="E243" s="125"/>
      <c r="F243" s="126"/>
      <c r="G243" s="97" t="s">
        <v>133</v>
      </c>
      <c r="H243" s="97"/>
      <c r="I243" s="97"/>
    </row>
    <row r="244" spans="1:17" ht="15" customHeight="1">
      <c r="B244" s="21"/>
      <c r="C244" s="17" t="s">
        <v>1693</v>
      </c>
      <c r="D244" s="117" t="s">
        <v>1694</v>
      </c>
      <c r="E244" s="125"/>
      <c r="F244" s="126"/>
      <c r="G244" s="97"/>
      <c r="H244" s="97"/>
      <c r="I244" s="97"/>
    </row>
    <row r="245" spans="1:17" ht="15" customHeight="1">
      <c r="B245" s="21"/>
      <c r="C245" s="17" t="s">
        <v>1695</v>
      </c>
      <c r="D245" s="117" t="s">
        <v>1696</v>
      </c>
      <c r="E245" s="125"/>
      <c r="F245" s="126"/>
      <c r="G245" s="97" t="s">
        <v>1520</v>
      </c>
      <c r="H245" s="97"/>
      <c r="I245" s="97"/>
    </row>
    <row r="246" spans="1:17" ht="15" customHeight="1">
      <c r="B246" s="21"/>
      <c r="C246" s="17" t="s">
        <v>1697</v>
      </c>
      <c r="D246" s="117" t="s">
        <v>802</v>
      </c>
      <c r="E246" s="118"/>
      <c r="F246" s="119"/>
      <c r="G246" s="97" t="s">
        <v>133</v>
      </c>
      <c r="H246" s="97"/>
      <c r="I246" s="97"/>
    </row>
    <row r="247" spans="1:17" ht="15" customHeight="1">
      <c r="B247" s="21"/>
      <c r="C247" s="17" t="s">
        <v>803</v>
      </c>
      <c r="D247" s="117" t="s">
        <v>804</v>
      </c>
      <c r="E247" s="118"/>
      <c r="F247" s="119"/>
      <c r="G247" s="97" t="s">
        <v>1106</v>
      </c>
      <c r="H247" s="97"/>
      <c r="I247" s="97"/>
    </row>
    <row r="248" spans="1:17" ht="15" customHeight="1">
      <c r="A248" s="31"/>
      <c r="B248" s="32"/>
      <c r="C248" s="28" t="s">
        <v>805</v>
      </c>
      <c r="D248" s="117" t="s">
        <v>806</v>
      </c>
      <c r="E248" s="118"/>
      <c r="F248" s="119"/>
      <c r="G248" s="127" t="s">
        <v>1107</v>
      </c>
      <c r="H248" s="127"/>
      <c r="I248" s="127"/>
      <c r="J248" s="31"/>
      <c r="K248" s="31"/>
      <c r="L248" s="31"/>
      <c r="M248" s="31"/>
      <c r="N248" s="31"/>
      <c r="O248" s="31"/>
      <c r="P248" s="31"/>
      <c r="Q248" s="31"/>
    </row>
    <row r="249" spans="1:17" ht="15" customHeight="1">
      <c r="A249" s="31"/>
      <c r="B249" s="32"/>
      <c r="C249" s="28" t="s">
        <v>807</v>
      </c>
      <c r="D249" s="117" t="s">
        <v>808</v>
      </c>
      <c r="E249" s="118"/>
      <c r="F249" s="119"/>
      <c r="G249" s="127" t="s">
        <v>1108</v>
      </c>
      <c r="H249" s="127"/>
      <c r="I249" s="127"/>
      <c r="J249" s="31"/>
      <c r="K249" s="31"/>
      <c r="L249" s="31"/>
      <c r="M249" s="31"/>
      <c r="N249" s="31"/>
      <c r="O249" s="31"/>
      <c r="P249" s="31"/>
      <c r="Q249" s="31"/>
    </row>
    <row r="250" spans="1:17" ht="15" customHeight="1">
      <c r="A250" s="31"/>
      <c r="B250" s="32"/>
      <c r="C250" s="28" t="s">
        <v>809</v>
      </c>
      <c r="D250" s="117" t="s">
        <v>810</v>
      </c>
      <c r="E250" s="118"/>
      <c r="F250" s="119"/>
      <c r="G250" s="127" t="s">
        <v>1109</v>
      </c>
      <c r="H250" s="127"/>
      <c r="I250" s="127"/>
      <c r="J250" s="31"/>
      <c r="K250" s="31"/>
      <c r="L250" s="31"/>
      <c r="M250" s="31"/>
      <c r="N250" s="31"/>
      <c r="O250" s="31"/>
      <c r="P250" s="31"/>
      <c r="Q250" s="31"/>
    </row>
    <row r="251" spans="1:17" ht="15" customHeight="1">
      <c r="A251" s="31"/>
      <c r="B251" s="32"/>
      <c r="C251" s="28" t="s">
        <v>76</v>
      </c>
      <c r="D251" s="117" t="s">
        <v>77</v>
      </c>
      <c r="E251" s="118"/>
      <c r="F251" s="119"/>
      <c r="G251" s="117" t="s">
        <v>78</v>
      </c>
      <c r="H251" s="118"/>
      <c r="I251" s="119"/>
      <c r="J251" s="31"/>
      <c r="K251" s="31"/>
      <c r="L251" s="31"/>
      <c r="M251" s="31"/>
      <c r="N251" s="31"/>
      <c r="O251" s="31"/>
      <c r="P251" s="31"/>
      <c r="Q251" s="31"/>
    </row>
    <row r="252" spans="1:17" ht="15" customHeight="1">
      <c r="A252" s="31"/>
      <c r="B252" s="32"/>
      <c r="C252" s="28" t="s">
        <v>811</v>
      </c>
      <c r="D252" s="117" t="s">
        <v>1641</v>
      </c>
      <c r="E252" s="118"/>
      <c r="F252" s="119"/>
      <c r="G252" s="127" t="s">
        <v>1110</v>
      </c>
      <c r="H252" s="127"/>
      <c r="I252" s="127"/>
      <c r="J252" s="31"/>
      <c r="K252" s="31"/>
      <c r="L252" s="31"/>
      <c r="M252" s="31"/>
      <c r="N252" s="31"/>
      <c r="O252" s="31"/>
      <c r="P252" s="31"/>
      <c r="Q252" s="31"/>
    </row>
    <row r="253" spans="1:17" ht="15" customHeight="1">
      <c r="B253" s="21"/>
      <c r="C253" s="17" t="s">
        <v>1642</v>
      </c>
      <c r="D253" s="114" t="s">
        <v>1643</v>
      </c>
      <c r="E253" s="115"/>
      <c r="F253" s="116"/>
      <c r="G253" s="97" t="s">
        <v>1111</v>
      </c>
      <c r="H253" s="97"/>
      <c r="I253" s="97"/>
    </row>
    <row r="254" spans="1:17" s="31" customFormat="1" ht="15" customHeight="1">
      <c r="B254" s="32"/>
      <c r="C254" s="28" t="s">
        <v>1190</v>
      </c>
      <c r="D254" s="117" t="s">
        <v>1192</v>
      </c>
      <c r="E254" s="118"/>
      <c r="F254" s="119"/>
      <c r="G254" s="127" t="s">
        <v>85</v>
      </c>
      <c r="H254" s="127"/>
      <c r="I254" s="127"/>
    </row>
    <row r="255" spans="1:17" s="31" customFormat="1" ht="15" customHeight="1">
      <c r="B255" s="32"/>
      <c r="C255" s="28" t="s">
        <v>1191</v>
      </c>
      <c r="D255" s="117" t="s">
        <v>86</v>
      </c>
      <c r="E255" s="118"/>
      <c r="F255" s="119"/>
      <c r="G255" s="127" t="s">
        <v>87</v>
      </c>
      <c r="H255" s="127"/>
      <c r="I255" s="127"/>
    </row>
    <row r="256" spans="1:17" ht="15" customHeight="1">
      <c r="B256" s="21"/>
      <c r="C256" s="17" t="s">
        <v>20</v>
      </c>
      <c r="D256" s="114" t="s">
        <v>21</v>
      </c>
      <c r="E256" s="115"/>
      <c r="F256" s="116"/>
      <c r="G256" s="97" t="s">
        <v>1112</v>
      </c>
      <c r="H256" s="97"/>
      <c r="I256" s="97"/>
    </row>
    <row r="257" spans="2:9" ht="15" customHeight="1">
      <c r="B257" s="21"/>
      <c r="C257" s="17" t="s">
        <v>22</v>
      </c>
      <c r="D257" s="114" t="s">
        <v>23</v>
      </c>
      <c r="E257" s="115"/>
      <c r="F257" s="116"/>
      <c r="G257" s="97" t="s">
        <v>1113</v>
      </c>
      <c r="H257" s="97"/>
      <c r="I257" s="97"/>
    </row>
    <row r="258" spans="2:9" ht="15" customHeight="1">
      <c r="B258" s="21"/>
      <c r="C258" s="17" t="s">
        <v>24</v>
      </c>
      <c r="D258" s="114" t="s">
        <v>25</v>
      </c>
      <c r="E258" s="115"/>
      <c r="F258" s="116"/>
      <c r="G258" s="97" t="s">
        <v>1114</v>
      </c>
      <c r="H258" s="97"/>
      <c r="I258" s="97"/>
    </row>
    <row r="259" spans="2:9" ht="15" customHeight="1">
      <c r="B259" s="21"/>
      <c r="C259" s="17" t="s">
        <v>26</v>
      </c>
      <c r="D259" s="114" t="s">
        <v>27</v>
      </c>
      <c r="E259" s="115"/>
      <c r="F259" s="116"/>
      <c r="G259" s="97" t="s">
        <v>1115</v>
      </c>
      <c r="H259" s="97"/>
      <c r="I259" s="97"/>
    </row>
    <row r="260" spans="2:9" ht="15" customHeight="1">
      <c r="B260" s="40"/>
      <c r="C260" s="28" t="s">
        <v>1713</v>
      </c>
      <c r="D260" s="117" t="s">
        <v>1714</v>
      </c>
      <c r="E260" s="118"/>
      <c r="F260" s="119"/>
      <c r="G260" s="127" t="s">
        <v>1715</v>
      </c>
      <c r="H260" s="127"/>
      <c r="I260" s="127"/>
    </row>
    <row r="261" spans="2:9" ht="15" customHeight="1">
      <c r="B261" s="1"/>
      <c r="E261" s="11"/>
      <c r="G261" s="11"/>
    </row>
    <row r="264" spans="2:9" ht="15" customHeight="1">
      <c r="B264" s="98" t="s">
        <v>2244</v>
      </c>
      <c r="C264" s="99"/>
      <c r="D264" s="99"/>
      <c r="E264" s="99"/>
      <c r="F264" s="99"/>
      <c r="G264" s="99"/>
      <c r="H264" s="99"/>
      <c r="I264" s="100"/>
    </row>
    <row r="265" spans="2:9" ht="15" customHeight="1">
      <c r="B265" s="101" t="s">
        <v>2225</v>
      </c>
      <c r="C265" s="110" t="s">
        <v>2200</v>
      </c>
      <c r="D265" s="111" t="s">
        <v>2215</v>
      </c>
      <c r="E265" s="102"/>
      <c r="F265" s="102"/>
      <c r="G265" s="102"/>
      <c r="H265" s="102"/>
      <c r="I265" s="103"/>
    </row>
    <row r="266" spans="2:9" ht="15" customHeight="1">
      <c r="B266" s="101"/>
      <c r="C266" s="110"/>
      <c r="D266" s="19" t="s">
        <v>2222</v>
      </c>
      <c r="E266" s="109" t="s">
        <v>2223</v>
      </c>
      <c r="F266" s="109"/>
      <c r="G266" s="109" t="s">
        <v>2245</v>
      </c>
      <c r="H266" s="109"/>
      <c r="I266" s="109"/>
    </row>
    <row r="267" spans="2:9" ht="15" customHeight="1">
      <c r="B267" s="21">
        <v>3</v>
      </c>
      <c r="C267" s="17" t="s">
        <v>704</v>
      </c>
      <c r="D267" s="114" t="s">
        <v>2226</v>
      </c>
      <c r="E267" s="115"/>
      <c r="F267" s="115"/>
      <c r="G267" s="115"/>
      <c r="H267" s="115"/>
      <c r="I267" s="116"/>
    </row>
    <row r="268" spans="2:9" ht="15" customHeight="1">
      <c r="B268" s="21"/>
      <c r="C268" s="17" t="s">
        <v>823</v>
      </c>
      <c r="D268" s="14" t="s">
        <v>1122</v>
      </c>
      <c r="E268" s="104" t="s">
        <v>1116</v>
      </c>
      <c r="F268" s="106"/>
      <c r="G268" s="104" t="s">
        <v>2246</v>
      </c>
      <c r="H268" s="120"/>
      <c r="I268" s="121"/>
    </row>
    <row r="269" spans="2:9" ht="15" customHeight="1">
      <c r="B269" s="21"/>
      <c r="C269" s="17" t="s">
        <v>824</v>
      </c>
      <c r="D269" s="14" t="s">
        <v>1121</v>
      </c>
      <c r="E269" s="104" t="s">
        <v>1117</v>
      </c>
      <c r="F269" s="106"/>
      <c r="G269" s="104" t="s">
        <v>2247</v>
      </c>
      <c r="H269" s="120"/>
      <c r="I269" s="121"/>
    </row>
    <row r="270" spans="2:9" ht="15" customHeight="1">
      <c r="B270" s="21"/>
      <c r="C270" s="17" t="s">
        <v>825</v>
      </c>
      <c r="D270" s="14" t="s">
        <v>1123</v>
      </c>
      <c r="E270" s="104" t="s">
        <v>1118</v>
      </c>
      <c r="F270" s="106"/>
      <c r="G270" s="104" t="s">
        <v>2248</v>
      </c>
      <c r="H270" s="120"/>
      <c r="I270" s="121"/>
    </row>
    <row r="271" spans="2:9" ht="15" customHeight="1">
      <c r="B271" s="21"/>
      <c r="C271" s="17" t="s">
        <v>91</v>
      </c>
      <c r="D271" s="14" t="s">
        <v>92</v>
      </c>
      <c r="E271" s="104" t="s">
        <v>1119</v>
      </c>
      <c r="F271" s="106"/>
      <c r="G271" s="104" t="s">
        <v>1130</v>
      </c>
      <c r="H271" s="120"/>
      <c r="I271" s="121"/>
    </row>
    <row r="272" spans="2:9" ht="15" customHeight="1">
      <c r="B272" s="21"/>
      <c r="C272" s="17" t="s">
        <v>91</v>
      </c>
      <c r="D272" s="14" t="s">
        <v>92</v>
      </c>
      <c r="E272" s="104" t="s">
        <v>1119</v>
      </c>
      <c r="F272" s="106"/>
      <c r="G272" s="104" t="s">
        <v>1131</v>
      </c>
      <c r="H272" s="120"/>
      <c r="I272" s="121"/>
    </row>
    <row r="273" spans="2:9" ht="15" customHeight="1">
      <c r="B273" s="21"/>
      <c r="C273" s="17" t="s">
        <v>91</v>
      </c>
      <c r="D273" s="14" t="s">
        <v>92</v>
      </c>
      <c r="E273" s="104" t="s">
        <v>1119</v>
      </c>
      <c r="F273" s="106"/>
      <c r="G273" s="104" t="s">
        <v>1131</v>
      </c>
      <c r="H273" s="120"/>
      <c r="I273" s="121"/>
    </row>
    <row r="274" spans="2:9" ht="15" customHeight="1">
      <c r="B274" s="21"/>
      <c r="C274" s="17" t="s">
        <v>93</v>
      </c>
      <c r="D274" s="14" t="s">
        <v>28</v>
      </c>
      <c r="E274" s="104" t="s">
        <v>1120</v>
      </c>
      <c r="F274" s="106"/>
      <c r="G274" s="104" t="s">
        <v>2249</v>
      </c>
      <c r="H274" s="120"/>
      <c r="I274" s="121"/>
    </row>
    <row r="275" spans="2:9" ht="15" customHeight="1">
      <c r="B275" s="21"/>
      <c r="C275" s="17" t="s">
        <v>29</v>
      </c>
      <c r="D275" s="14" t="s">
        <v>1124</v>
      </c>
      <c r="E275" s="104" t="s">
        <v>1125</v>
      </c>
      <c r="F275" s="106"/>
      <c r="G275" s="104" t="s">
        <v>2250</v>
      </c>
      <c r="H275" s="120"/>
      <c r="I275" s="121"/>
    </row>
    <row r="276" spans="2:9" ht="15" customHeight="1">
      <c r="B276" s="21"/>
      <c r="C276" s="17" t="s">
        <v>30</v>
      </c>
      <c r="D276" s="14" t="s">
        <v>31</v>
      </c>
      <c r="E276" s="104" t="s">
        <v>1126</v>
      </c>
      <c r="F276" s="106"/>
      <c r="G276" s="104" t="s">
        <v>2251</v>
      </c>
      <c r="H276" s="120"/>
      <c r="I276" s="121"/>
    </row>
    <row r="277" spans="2:9" ht="45" customHeight="1">
      <c r="B277" s="21"/>
      <c r="C277" s="17" t="s">
        <v>32</v>
      </c>
      <c r="D277" s="14" t="s">
        <v>33</v>
      </c>
      <c r="E277" s="104" t="s">
        <v>1127</v>
      </c>
      <c r="F277" s="106"/>
      <c r="G277" s="122" t="s">
        <v>2252</v>
      </c>
      <c r="H277" s="120"/>
      <c r="I277" s="121"/>
    </row>
    <row r="278" spans="2:9" ht="30" customHeight="1">
      <c r="B278" s="21"/>
      <c r="C278" s="17" t="s">
        <v>34</v>
      </c>
      <c r="D278" s="14" t="s">
        <v>35</v>
      </c>
      <c r="E278" s="104" t="s">
        <v>1128</v>
      </c>
      <c r="F278" s="106"/>
      <c r="G278" s="122" t="s">
        <v>2253</v>
      </c>
      <c r="H278" s="123"/>
      <c r="I278" s="124"/>
    </row>
    <row r="279" spans="2:9" ht="15" customHeight="1">
      <c r="B279" s="21"/>
      <c r="C279" s="17" t="s">
        <v>36</v>
      </c>
      <c r="D279" s="14" t="s">
        <v>37</v>
      </c>
      <c r="E279" s="104" t="s">
        <v>1129</v>
      </c>
      <c r="F279" s="106"/>
      <c r="G279" s="104" t="s">
        <v>2254</v>
      </c>
      <c r="H279" s="120"/>
      <c r="I279" s="121"/>
    </row>
    <row r="280" spans="2:9" ht="15" customHeight="1">
      <c r="B280" s="1"/>
      <c r="C280" s="1"/>
    </row>
    <row r="281" spans="2:9" ht="15" customHeight="1">
      <c r="B281" s="1"/>
      <c r="C281" s="1"/>
    </row>
    <row r="282" spans="2:9" ht="15" customHeight="1">
      <c r="B282" s="98" t="s">
        <v>2255</v>
      </c>
      <c r="C282" s="99"/>
      <c r="D282" s="99"/>
      <c r="E282" s="99"/>
      <c r="F282" s="99"/>
      <c r="G282" s="99"/>
      <c r="H282" s="99"/>
      <c r="I282" s="100"/>
    </row>
    <row r="283" spans="2:9" ht="15" customHeight="1">
      <c r="B283" s="101" t="s">
        <v>2225</v>
      </c>
      <c r="C283" s="110" t="s">
        <v>2200</v>
      </c>
      <c r="D283" s="111" t="s">
        <v>2215</v>
      </c>
      <c r="E283" s="102"/>
      <c r="F283" s="102"/>
      <c r="G283" s="102"/>
      <c r="H283" s="102"/>
      <c r="I283" s="103"/>
    </row>
    <row r="284" spans="2:9" ht="15" customHeight="1">
      <c r="B284" s="101"/>
      <c r="C284" s="110"/>
      <c r="D284" s="48" t="s">
        <v>2222</v>
      </c>
      <c r="E284" s="109" t="s">
        <v>2223</v>
      </c>
      <c r="F284" s="109"/>
      <c r="G284" s="109" t="s">
        <v>2245</v>
      </c>
      <c r="H284" s="109"/>
      <c r="I284" s="109"/>
    </row>
    <row r="285" spans="2:9" ht="15" customHeight="1">
      <c r="B285" s="21">
        <v>1</v>
      </c>
      <c r="C285" s="17" t="s">
        <v>705</v>
      </c>
      <c r="D285" s="104" t="s">
        <v>2226</v>
      </c>
      <c r="E285" s="105"/>
      <c r="F285" s="105"/>
      <c r="G285" s="105"/>
      <c r="H285" s="105"/>
      <c r="I285" s="106"/>
    </row>
    <row r="286" spans="2:9" ht="15" customHeight="1">
      <c r="B286" s="21"/>
      <c r="C286" s="17" t="s">
        <v>337</v>
      </c>
      <c r="D286" s="20" t="s">
        <v>491</v>
      </c>
      <c r="E286" s="96" t="s">
        <v>495</v>
      </c>
      <c r="F286" s="96"/>
      <c r="G286" s="104" t="s">
        <v>75</v>
      </c>
      <c r="H286" s="105"/>
      <c r="I286" s="106"/>
    </row>
    <row r="287" spans="2:9" ht="15" customHeight="1">
      <c r="B287" s="21"/>
      <c r="C287" s="17" t="s">
        <v>1034</v>
      </c>
      <c r="D287" s="20" t="s">
        <v>492</v>
      </c>
      <c r="E287" s="96" t="s">
        <v>496</v>
      </c>
      <c r="F287" s="96"/>
      <c r="G287" s="104" t="s">
        <v>1595</v>
      </c>
      <c r="H287" s="105"/>
      <c r="I287" s="106"/>
    </row>
    <row r="288" spans="2:9" ht="15" customHeight="1">
      <c r="B288" s="21"/>
      <c r="C288" s="17" t="s">
        <v>1036</v>
      </c>
      <c r="D288" s="20" t="s">
        <v>493</v>
      </c>
      <c r="E288" s="96" t="s">
        <v>497</v>
      </c>
      <c r="F288" s="96"/>
      <c r="G288" s="104" t="s">
        <v>581</v>
      </c>
      <c r="H288" s="105"/>
      <c r="I288" s="106"/>
    </row>
    <row r="289" spans="2:9" ht="15" customHeight="1">
      <c r="B289" s="21"/>
      <c r="C289" s="17" t="s">
        <v>1038</v>
      </c>
      <c r="D289" s="20" t="s">
        <v>494</v>
      </c>
      <c r="E289" s="96" t="s">
        <v>496</v>
      </c>
      <c r="F289" s="96"/>
      <c r="G289" s="104" t="s">
        <v>582</v>
      </c>
      <c r="H289" s="105"/>
      <c r="I289" s="106"/>
    </row>
    <row r="290" spans="2:9" ht="15" customHeight="1">
      <c r="B290" s="1"/>
      <c r="C290" s="1"/>
    </row>
    <row r="291" spans="2:9" ht="15" customHeight="1">
      <c r="B291" s="1"/>
      <c r="C291" s="1"/>
    </row>
    <row r="292" spans="2:9" ht="15" customHeight="1">
      <c r="B292" s="98" t="s">
        <v>2286</v>
      </c>
      <c r="C292" s="99"/>
      <c r="D292" s="99"/>
      <c r="E292" s="99"/>
      <c r="F292" s="99"/>
      <c r="G292" s="99"/>
      <c r="H292" s="99"/>
      <c r="I292" s="100"/>
    </row>
    <row r="293" spans="2:9" ht="15" customHeight="1">
      <c r="B293" s="101" t="s">
        <v>2225</v>
      </c>
      <c r="C293" s="110" t="s">
        <v>2200</v>
      </c>
      <c r="D293" s="111" t="s">
        <v>2215</v>
      </c>
      <c r="E293" s="102"/>
      <c r="F293" s="102"/>
      <c r="G293" s="102"/>
      <c r="H293" s="102"/>
      <c r="I293" s="103"/>
    </row>
    <row r="294" spans="2:9" ht="15" customHeight="1">
      <c r="B294" s="101"/>
      <c r="C294" s="110"/>
      <c r="D294" s="107" t="s">
        <v>2222</v>
      </c>
      <c r="E294" s="108"/>
      <c r="F294" s="109" t="s">
        <v>2223</v>
      </c>
      <c r="G294" s="109"/>
      <c r="H294" s="111" t="s">
        <v>2245</v>
      </c>
      <c r="I294" s="103"/>
    </row>
    <row r="295" spans="2:9" ht="15" customHeight="1">
      <c r="B295" s="21">
        <v>2</v>
      </c>
      <c r="C295" s="17" t="s">
        <v>706</v>
      </c>
      <c r="D295" s="104" t="s">
        <v>2226</v>
      </c>
      <c r="E295" s="105"/>
      <c r="F295" s="105"/>
      <c r="G295" s="105"/>
      <c r="H295" s="105"/>
      <c r="I295" s="106"/>
    </row>
    <row r="296" spans="2:9" ht="15" customHeight="1">
      <c r="B296" s="21"/>
      <c r="C296" s="17" t="s">
        <v>707</v>
      </c>
      <c r="D296" s="97" t="s">
        <v>1181</v>
      </c>
      <c r="E296" s="97"/>
      <c r="F296" s="96" t="s">
        <v>976</v>
      </c>
      <c r="G296" s="96"/>
      <c r="H296" s="52" t="s">
        <v>2256</v>
      </c>
      <c r="I296" s="52"/>
    </row>
    <row r="297" spans="2:9" ht="15" customHeight="1">
      <c r="B297" s="21"/>
      <c r="C297" s="17" t="s">
        <v>338</v>
      </c>
      <c r="D297" s="97" t="s">
        <v>107</v>
      </c>
      <c r="E297" s="97"/>
      <c r="F297" s="96" t="s">
        <v>977</v>
      </c>
      <c r="G297" s="96"/>
      <c r="H297" s="54" t="s">
        <v>2257</v>
      </c>
      <c r="I297" s="55"/>
    </row>
    <row r="298" spans="2:9" ht="15" customHeight="1">
      <c r="B298" s="21"/>
      <c r="C298" s="17" t="s">
        <v>339</v>
      </c>
      <c r="D298" s="97" t="s">
        <v>217</v>
      </c>
      <c r="E298" s="97"/>
      <c r="F298" s="96" t="s">
        <v>978</v>
      </c>
      <c r="G298" s="96"/>
      <c r="H298" s="54" t="s">
        <v>2258</v>
      </c>
      <c r="I298" s="55"/>
    </row>
    <row r="299" spans="2:9" ht="15" customHeight="1">
      <c r="B299" s="21"/>
      <c r="C299" s="17" t="s">
        <v>340</v>
      </c>
      <c r="D299" s="97" t="s">
        <v>218</v>
      </c>
      <c r="E299" s="97"/>
      <c r="F299" s="96" t="s">
        <v>979</v>
      </c>
      <c r="G299" s="96"/>
      <c r="H299" s="54" t="s">
        <v>2259</v>
      </c>
      <c r="I299" s="55"/>
    </row>
    <row r="300" spans="2:9" ht="15" customHeight="1">
      <c r="B300" s="21"/>
      <c r="C300" s="17" t="s">
        <v>341</v>
      </c>
      <c r="D300" s="97" t="s">
        <v>219</v>
      </c>
      <c r="E300" s="97"/>
      <c r="F300" s="96" t="s">
        <v>980</v>
      </c>
      <c r="G300" s="96"/>
      <c r="H300" s="54" t="s">
        <v>2260</v>
      </c>
      <c r="I300" s="55"/>
    </row>
    <row r="301" spans="2:9" ht="15" customHeight="1">
      <c r="B301" s="21"/>
      <c r="C301" s="17" t="s">
        <v>1182</v>
      </c>
      <c r="D301" s="97" t="s">
        <v>220</v>
      </c>
      <c r="E301" s="97"/>
      <c r="F301" s="96" t="s">
        <v>981</v>
      </c>
      <c r="G301" s="96"/>
      <c r="H301" s="54" t="s">
        <v>2261</v>
      </c>
      <c r="I301" s="55"/>
    </row>
    <row r="302" spans="2:9" ht="15" customHeight="1">
      <c r="B302" s="21"/>
      <c r="C302" s="17" t="s">
        <v>1183</v>
      </c>
      <c r="D302" s="114" t="s">
        <v>583</v>
      </c>
      <c r="E302" s="116"/>
      <c r="F302" s="104" t="s">
        <v>741</v>
      </c>
      <c r="G302" s="106"/>
      <c r="H302" s="54" t="s">
        <v>2262</v>
      </c>
      <c r="I302" s="55"/>
    </row>
    <row r="303" spans="2:9" ht="15" customHeight="1">
      <c r="B303" s="21"/>
      <c r="C303" s="17" t="s">
        <v>1184</v>
      </c>
      <c r="D303" s="114" t="s">
        <v>584</v>
      </c>
      <c r="E303" s="116"/>
      <c r="F303" s="96" t="s">
        <v>742</v>
      </c>
      <c r="G303" s="96"/>
      <c r="H303" s="54" t="s">
        <v>2263</v>
      </c>
      <c r="I303" s="55"/>
    </row>
    <row r="304" spans="2:9" ht="15" customHeight="1">
      <c r="B304" s="21"/>
      <c r="C304" s="17" t="s">
        <v>342</v>
      </c>
      <c r="D304" s="114" t="s">
        <v>585</v>
      </c>
      <c r="E304" s="116"/>
      <c r="F304" s="96" t="s">
        <v>743</v>
      </c>
      <c r="G304" s="96"/>
      <c r="H304" s="54" t="s">
        <v>2264</v>
      </c>
      <c r="I304" s="55"/>
    </row>
    <row r="305" spans="2:9" ht="15" customHeight="1">
      <c r="B305" s="21"/>
      <c r="C305" s="17" t="s">
        <v>343</v>
      </c>
      <c r="D305" s="114" t="s">
        <v>792</v>
      </c>
      <c r="E305" s="116"/>
      <c r="F305" s="96" t="s">
        <v>744</v>
      </c>
      <c r="G305" s="96"/>
      <c r="H305" s="54" t="s">
        <v>2265</v>
      </c>
      <c r="I305" s="55"/>
    </row>
    <row r="306" spans="2:9" ht="15" customHeight="1">
      <c r="B306" s="21"/>
      <c r="C306" s="17" t="s">
        <v>1185</v>
      </c>
      <c r="D306" s="114" t="s">
        <v>793</v>
      </c>
      <c r="E306" s="116"/>
      <c r="F306" s="96" t="s">
        <v>745</v>
      </c>
      <c r="G306" s="96"/>
      <c r="H306" s="54" t="s">
        <v>2266</v>
      </c>
      <c r="I306" s="55"/>
    </row>
    <row r="307" spans="2:9" ht="15" customHeight="1">
      <c r="B307" s="21"/>
      <c r="C307" s="17" t="s">
        <v>344</v>
      </c>
      <c r="D307" s="114" t="s">
        <v>794</v>
      </c>
      <c r="E307" s="116"/>
      <c r="F307" s="96" t="s">
        <v>746</v>
      </c>
      <c r="G307" s="96"/>
      <c r="H307" s="54" t="s">
        <v>2267</v>
      </c>
      <c r="I307" s="55"/>
    </row>
    <row r="308" spans="2:9" ht="15" customHeight="1">
      <c r="B308" s="21"/>
      <c r="C308" s="17" t="s">
        <v>345</v>
      </c>
      <c r="D308" s="114" t="s">
        <v>795</v>
      </c>
      <c r="E308" s="116"/>
      <c r="F308" s="104" t="s">
        <v>747</v>
      </c>
      <c r="G308" s="106"/>
      <c r="H308" s="54" t="s">
        <v>2268</v>
      </c>
      <c r="I308" s="55"/>
    </row>
    <row r="309" spans="2:9" ht="15" customHeight="1">
      <c r="B309" s="21"/>
      <c r="C309" s="17" t="s">
        <v>769</v>
      </c>
      <c r="D309" s="114" t="s">
        <v>796</v>
      </c>
      <c r="E309" s="116"/>
      <c r="F309" s="104" t="s">
        <v>748</v>
      </c>
      <c r="G309" s="106"/>
      <c r="H309" s="52" t="s">
        <v>2269</v>
      </c>
      <c r="I309" s="52"/>
    </row>
    <row r="310" spans="2:9" ht="15" customHeight="1">
      <c r="B310" s="21"/>
      <c r="C310" s="17" t="s">
        <v>770</v>
      </c>
      <c r="D310" s="114" t="s">
        <v>797</v>
      </c>
      <c r="E310" s="116"/>
      <c r="F310" s="104" t="s">
        <v>749</v>
      </c>
      <c r="G310" s="106"/>
      <c r="H310" s="52" t="s">
        <v>2270</v>
      </c>
      <c r="I310" s="52"/>
    </row>
    <row r="311" spans="2:9" ht="15" customHeight="1">
      <c r="B311" s="21"/>
      <c r="C311" s="17" t="s">
        <v>798</v>
      </c>
      <c r="D311" s="114" t="s">
        <v>982</v>
      </c>
      <c r="E311" s="116"/>
      <c r="F311" s="104" t="s">
        <v>555</v>
      </c>
      <c r="G311" s="106"/>
      <c r="H311" s="52" t="s">
        <v>2271</v>
      </c>
      <c r="I311" s="52"/>
    </row>
    <row r="312" spans="2:9" ht="15" customHeight="1">
      <c r="B312" s="21"/>
      <c r="C312" s="17" t="s">
        <v>452</v>
      </c>
      <c r="D312" s="114" t="s">
        <v>70</v>
      </c>
      <c r="E312" s="116"/>
      <c r="F312" s="104" t="s">
        <v>556</v>
      </c>
      <c r="G312" s="106"/>
      <c r="H312" s="52" t="s">
        <v>2270</v>
      </c>
      <c r="I312" s="52"/>
    </row>
    <row r="313" spans="2:9" ht="15" customHeight="1">
      <c r="B313" s="21"/>
      <c r="C313" s="17" t="s">
        <v>453</v>
      </c>
      <c r="D313" s="114" t="s">
        <v>71</v>
      </c>
      <c r="E313" s="116"/>
      <c r="F313" s="104" t="s">
        <v>557</v>
      </c>
      <c r="G313" s="106"/>
      <c r="H313" s="50" t="s">
        <v>2272</v>
      </c>
      <c r="I313" s="51"/>
    </row>
    <row r="314" spans="2:9" ht="15" customHeight="1">
      <c r="B314" s="21"/>
      <c r="C314" s="17" t="s">
        <v>454</v>
      </c>
      <c r="D314" s="114" t="s">
        <v>72</v>
      </c>
      <c r="E314" s="116"/>
      <c r="F314" s="104" t="s">
        <v>558</v>
      </c>
      <c r="G314" s="106"/>
      <c r="H314" s="50" t="s">
        <v>2273</v>
      </c>
      <c r="I314" s="51"/>
    </row>
    <row r="315" spans="2:9" ht="15" customHeight="1">
      <c r="B315" s="21"/>
      <c r="C315" s="17" t="s">
        <v>708</v>
      </c>
      <c r="D315" s="114" t="s">
        <v>1186</v>
      </c>
      <c r="E315" s="116"/>
      <c r="F315" s="104" t="s">
        <v>587</v>
      </c>
      <c r="G315" s="106"/>
      <c r="H315" s="52" t="s">
        <v>2274</v>
      </c>
      <c r="I315" s="52"/>
    </row>
    <row r="316" spans="2:9" ht="15" customHeight="1">
      <c r="B316" s="21"/>
      <c r="C316" s="17"/>
      <c r="D316" s="114"/>
      <c r="E316" s="116"/>
      <c r="F316" s="104"/>
      <c r="G316" s="106"/>
      <c r="H316" s="52"/>
      <c r="I316" s="52"/>
    </row>
    <row r="317" spans="2:9" ht="15" customHeight="1">
      <c r="B317" s="21"/>
      <c r="C317" s="17" t="s">
        <v>1352</v>
      </c>
      <c r="D317" s="114" t="s">
        <v>1187</v>
      </c>
      <c r="E317" s="116"/>
      <c r="F317" s="114" t="s">
        <v>589</v>
      </c>
      <c r="G317" s="116"/>
      <c r="H317" s="52" t="s">
        <v>2275</v>
      </c>
      <c r="I317" s="52"/>
    </row>
    <row r="318" spans="2:9" ht="15" customHeight="1">
      <c r="B318" s="21"/>
      <c r="C318" s="17" t="s">
        <v>1353</v>
      </c>
      <c r="D318" s="114" t="s">
        <v>73</v>
      </c>
      <c r="E318" s="116"/>
      <c r="F318" s="104" t="s">
        <v>588</v>
      </c>
      <c r="G318" s="106"/>
      <c r="H318" s="52" t="s">
        <v>2276</v>
      </c>
      <c r="I318" s="52"/>
    </row>
    <row r="319" spans="2:9" ht="15" customHeight="1">
      <c r="B319" s="21"/>
      <c r="C319" s="17" t="s">
        <v>1354</v>
      </c>
      <c r="D319" s="114" t="s">
        <v>74</v>
      </c>
      <c r="E319" s="116"/>
      <c r="F319" s="104" t="s">
        <v>590</v>
      </c>
      <c r="G319" s="106"/>
      <c r="H319" s="52" t="s">
        <v>2277</v>
      </c>
      <c r="I319" s="52"/>
    </row>
    <row r="320" spans="2:9" ht="15" customHeight="1">
      <c r="B320" s="21"/>
      <c r="C320" s="17" t="s">
        <v>1355</v>
      </c>
      <c r="D320" s="114" t="s">
        <v>1188</v>
      </c>
      <c r="E320" s="116"/>
      <c r="F320" s="104" t="s">
        <v>591</v>
      </c>
      <c r="G320" s="106"/>
      <c r="H320" s="52" t="s">
        <v>2278</v>
      </c>
      <c r="I320" s="52"/>
    </row>
    <row r="321" spans="2:9" ht="15" customHeight="1">
      <c r="B321" s="21"/>
      <c r="C321" s="17" t="s">
        <v>1356</v>
      </c>
      <c r="D321" s="114" t="s">
        <v>1189</v>
      </c>
      <c r="E321" s="116"/>
      <c r="F321" s="104" t="s">
        <v>592</v>
      </c>
      <c r="G321" s="106"/>
      <c r="H321" s="52" t="s">
        <v>2279</v>
      </c>
      <c r="I321" s="52"/>
    </row>
    <row r="322" spans="2:9" ht="15" customHeight="1">
      <c r="B322" s="21"/>
      <c r="C322" s="17" t="s">
        <v>1357</v>
      </c>
      <c r="D322" s="114" t="s">
        <v>974</v>
      </c>
      <c r="E322" s="116"/>
      <c r="F322" s="104" t="s">
        <v>593</v>
      </c>
      <c r="G322" s="106"/>
      <c r="H322" s="52" t="s">
        <v>2280</v>
      </c>
      <c r="I322" s="52"/>
    </row>
    <row r="323" spans="2:9" ht="15" customHeight="1">
      <c r="B323" s="21"/>
      <c r="C323" s="17" t="s">
        <v>1358</v>
      </c>
      <c r="D323" s="117" t="s">
        <v>975</v>
      </c>
      <c r="E323" s="119"/>
      <c r="F323" s="104" t="s">
        <v>594</v>
      </c>
      <c r="G323" s="106"/>
      <c r="H323" s="52" t="s">
        <v>2281</v>
      </c>
      <c r="I323" s="52"/>
    </row>
    <row r="324" spans="2:9" ht="15" customHeight="1">
      <c r="B324" s="21"/>
      <c r="C324" s="17" t="s">
        <v>1359</v>
      </c>
      <c r="D324" s="117" t="s">
        <v>643</v>
      </c>
      <c r="E324" s="119"/>
      <c r="F324" s="104" t="s">
        <v>595</v>
      </c>
      <c r="G324" s="106"/>
      <c r="H324" s="52" t="s">
        <v>2282</v>
      </c>
      <c r="I324" s="52"/>
    </row>
    <row r="325" spans="2:9" ht="15" customHeight="1">
      <c r="B325" s="21"/>
      <c r="C325" s="17" t="s">
        <v>1360</v>
      </c>
      <c r="D325" s="117" t="s">
        <v>644</v>
      </c>
      <c r="E325" s="118"/>
      <c r="F325" s="104" t="s">
        <v>596</v>
      </c>
      <c r="G325" s="106"/>
      <c r="H325" s="52" t="s">
        <v>2283</v>
      </c>
      <c r="I325" s="52"/>
    </row>
    <row r="326" spans="2:9" ht="15" customHeight="1">
      <c r="B326" s="1"/>
      <c r="C326" s="1"/>
      <c r="D326" s="39"/>
      <c r="E326" s="34"/>
    </row>
    <row r="327" spans="2:9" ht="15" customHeight="1">
      <c r="B327" s="1"/>
      <c r="C327" s="1"/>
    </row>
    <row r="328" spans="2:9" ht="15" customHeight="1">
      <c r="B328" s="98" t="s">
        <v>2284</v>
      </c>
      <c r="C328" s="99"/>
      <c r="D328" s="99"/>
      <c r="E328" s="99"/>
      <c r="F328" s="99"/>
      <c r="G328" s="99"/>
      <c r="H328" s="99"/>
      <c r="I328" s="100"/>
    </row>
    <row r="329" spans="2:9" ht="15" customHeight="1">
      <c r="B329" s="101" t="s">
        <v>2225</v>
      </c>
      <c r="C329" s="110" t="s">
        <v>2200</v>
      </c>
      <c r="D329" s="111" t="s">
        <v>2215</v>
      </c>
      <c r="E329" s="102"/>
      <c r="F329" s="102"/>
      <c r="G329" s="102"/>
      <c r="H329" s="102"/>
      <c r="I329" s="103"/>
    </row>
    <row r="330" spans="2:9" ht="15" customHeight="1">
      <c r="B330" s="101"/>
      <c r="C330" s="110"/>
      <c r="D330" s="107" t="s">
        <v>2222</v>
      </c>
      <c r="E330" s="108"/>
      <c r="F330" s="111" t="s">
        <v>2287</v>
      </c>
      <c r="G330" s="103"/>
      <c r="H330" s="102" t="s">
        <v>2288</v>
      </c>
      <c r="I330" s="103"/>
    </row>
    <row r="331" spans="2:9" ht="15" customHeight="1">
      <c r="B331" s="21">
        <v>1</v>
      </c>
      <c r="C331" s="17" t="s">
        <v>705</v>
      </c>
      <c r="D331" s="104" t="s">
        <v>2226</v>
      </c>
      <c r="E331" s="105"/>
      <c r="F331" s="105"/>
      <c r="G331" s="105"/>
      <c r="H331" s="105"/>
      <c r="I331" s="106"/>
    </row>
    <row r="332" spans="2:9" ht="15" customHeight="1">
      <c r="B332" s="21"/>
      <c r="C332" s="17" t="s">
        <v>337</v>
      </c>
      <c r="D332" s="104" t="s">
        <v>264</v>
      </c>
      <c r="E332" s="106"/>
      <c r="F332" s="104" t="s">
        <v>442</v>
      </c>
      <c r="G332" s="106"/>
      <c r="H332" s="104" t="s">
        <v>1538</v>
      </c>
      <c r="I332" s="106"/>
    </row>
    <row r="333" spans="2:9" ht="15" customHeight="1">
      <c r="B333" s="21"/>
      <c r="C333" s="17" t="s">
        <v>1034</v>
      </c>
      <c r="D333" s="104" t="s">
        <v>265</v>
      </c>
      <c r="E333" s="106"/>
      <c r="F333" s="104" t="s">
        <v>1534</v>
      </c>
      <c r="G333" s="106"/>
      <c r="H333" s="104" t="s">
        <v>1534</v>
      </c>
      <c r="I333" s="106"/>
    </row>
    <row r="334" spans="2:9" ht="15" customHeight="1">
      <c r="B334" s="21"/>
      <c r="C334" s="17" t="s">
        <v>1036</v>
      </c>
      <c r="D334" s="104" t="s">
        <v>266</v>
      </c>
      <c r="E334" s="106"/>
      <c r="F334" s="104" t="s">
        <v>1539</v>
      </c>
      <c r="G334" s="106"/>
      <c r="H334" s="104" t="s">
        <v>1536</v>
      </c>
      <c r="I334" s="106"/>
    </row>
    <row r="335" spans="2:9" ht="15" customHeight="1">
      <c r="B335" s="21"/>
      <c r="C335" s="17" t="s">
        <v>1038</v>
      </c>
      <c r="D335" s="104" t="s">
        <v>441</v>
      </c>
      <c r="E335" s="106"/>
      <c r="F335" s="104" t="s">
        <v>1535</v>
      </c>
      <c r="G335" s="106"/>
      <c r="H335" s="104" t="s">
        <v>1537</v>
      </c>
      <c r="I335" s="106"/>
    </row>
    <row r="336" spans="2:9" ht="15" customHeight="1">
      <c r="B336" s="1"/>
      <c r="C336" s="1"/>
    </row>
    <row r="337" spans="2:9" ht="15" customHeight="1">
      <c r="B337" s="1"/>
      <c r="C337" s="1"/>
    </row>
    <row r="338" spans="2:9" ht="15" customHeight="1">
      <c r="B338" s="98" t="s">
        <v>2285</v>
      </c>
      <c r="C338" s="99"/>
      <c r="D338" s="99"/>
      <c r="E338" s="99"/>
      <c r="F338" s="99"/>
      <c r="G338" s="99"/>
      <c r="H338" s="99"/>
      <c r="I338" s="100"/>
    </row>
    <row r="339" spans="2:9" ht="15" customHeight="1">
      <c r="B339" s="101" t="s">
        <v>2225</v>
      </c>
      <c r="C339" s="110" t="s">
        <v>2200</v>
      </c>
      <c r="D339" s="111" t="s">
        <v>2215</v>
      </c>
      <c r="E339" s="102"/>
      <c r="F339" s="102"/>
      <c r="G339" s="102"/>
      <c r="H339" s="102"/>
      <c r="I339" s="103"/>
    </row>
    <row r="340" spans="2:9" ht="15" customHeight="1">
      <c r="B340" s="101"/>
      <c r="C340" s="110"/>
      <c r="D340" s="111" t="s">
        <v>2222</v>
      </c>
      <c r="E340" s="102"/>
      <c r="F340" s="103"/>
      <c r="G340" s="111" t="s">
        <v>2223</v>
      </c>
      <c r="H340" s="102"/>
      <c r="I340" s="103"/>
    </row>
    <row r="341" spans="2:9" ht="15" customHeight="1">
      <c r="B341" s="21">
        <v>1</v>
      </c>
      <c r="C341" s="17" t="s">
        <v>705</v>
      </c>
      <c r="D341" s="104" t="s">
        <v>2226</v>
      </c>
      <c r="E341" s="105"/>
      <c r="F341" s="105"/>
      <c r="G341" s="105"/>
      <c r="H341" s="105"/>
      <c r="I341" s="106"/>
    </row>
    <row r="342" spans="2:9" ht="15" customHeight="1">
      <c r="B342" s="21"/>
      <c r="C342" s="17" t="s">
        <v>337</v>
      </c>
      <c r="D342" s="112" t="s">
        <v>297</v>
      </c>
      <c r="E342" s="113"/>
      <c r="F342" s="113"/>
      <c r="G342" s="114" t="s">
        <v>1074</v>
      </c>
      <c r="H342" s="115"/>
      <c r="I342" s="116"/>
    </row>
    <row r="343" spans="2:9" ht="15" customHeight="1">
      <c r="B343" s="21"/>
      <c r="C343" s="17" t="s">
        <v>1034</v>
      </c>
      <c r="D343" s="97" t="s">
        <v>298</v>
      </c>
      <c r="E343" s="97"/>
      <c r="F343" s="97"/>
      <c r="G343" s="97" t="s">
        <v>1075</v>
      </c>
      <c r="H343" s="97"/>
      <c r="I343" s="97"/>
    </row>
    <row r="344" spans="2:9" ht="15" customHeight="1">
      <c r="B344" s="21"/>
      <c r="C344" s="17" t="s">
        <v>1036</v>
      </c>
      <c r="D344" s="97" t="s">
        <v>299</v>
      </c>
      <c r="E344" s="97"/>
      <c r="F344" s="97"/>
      <c r="G344" s="97" t="s">
        <v>1076</v>
      </c>
      <c r="H344" s="97"/>
      <c r="I344" s="97"/>
    </row>
    <row r="345" spans="2:9" ht="15" customHeight="1">
      <c r="B345" s="21"/>
      <c r="C345" s="17" t="s">
        <v>1038</v>
      </c>
      <c r="D345" s="97" t="s">
        <v>1193</v>
      </c>
      <c r="E345" s="97"/>
      <c r="F345" s="97"/>
      <c r="G345" s="97" t="s">
        <v>2499</v>
      </c>
      <c r="H345" s="97"/>
      <c r="I345" s="97"/>
    </row>
    <row r="346" spans="2:9" ht="15" customHeight="1">
      <c r="B346" s="21"/>
      <c r="C346" s="17" t="s">
        <v>1040</v>
      </c>
      <c r="D346" s="97" t="s">
        <v>1194</v>
      </c>
      <c r="E346" s="97"/>
      <c r="F346" s="97"/>
      <c r="G346" s="97" t="s">
        <v>1077</v>
      </c>
      <c r="H346" s="97"/>
      <c r="I346" s="97"/>
    </row>
    <row r="347" spans="2:9" ht="15" customHeight="1">
      <c r="B347" s="21"/>
      <c r="C347" s="17" t="s">
        <v>1042</v>
      </c>
      <c r="D347" s="97" t="s">
        <v>1195</v>
      </c>
      <c r="E347" s="97"/>
      <c r="F347" s="97"/>
      <c r="G347" s="97" t="s">
        <v>1078</v>
      </c>
      <c r="H347" s="97"/>
      <c r="I347" s="97"/>
    </row>
    <row r="348" spans="2:9" ht="15" customHeight="1">
      <c r="B348" s="1"/>
      <c r="C348" s="1"/>
    </row>
    <row r="349" spans="2:9" ht="15" customHeight="1">
      <c r="B349" s="1"/>
      <c r="C349" s="1"/>
    </row>
    <row r="350" spans="2:9" ht="15" customHeight="1">
      <c r="B350" s="98" t="s">
        <v>2289</v>
      </c>
      <c r="C350" s="99"/>
      <c r="D350" s="99"/>
      <c r="E350" s="99"/>
      <c r="F350" s="99"/>
      <c r="G350" s="99"/>
      <c r="H350" s="99"/>
      <c r="I350" s="100"/>
    </row>
    <row r="351" spans="2:9" ht="15" customHeight="1">
      <c r="B351" s="101" t="s">
        <v>2225</v>
      </c>
      <c r="C351" s="110" t="s">
        <v>2200</v>
      </c>
      <c r="D351" s="111" t="s">
        <v>2215</v>
      </c>
      <c r="E351" s="102"/>
      <c r="F351" s="102"/>
      <c r="G351" s="102"/>
      <c r="H351" s="102"/>
      <c r="I351" s="103"/>
    </row>
    <row r="352" spans="2:9" ht="15" customHeight="1">
      <c r="B352" s="101"/>
      <c r="C352" s="110"/>
      <c r="D352" s="110" t="s">
        <v>2222</v>
      </c>
      <c r="E352" s="110"/>
      <c r="F352" s="109" t="s">
        <v>2218</v>
      </c>
      <c r="G352" s="109"/>
      <c r="H352" s="4" t="s">
        <v>2223</v>
      </c>
      <c r="I352" s="4" t="s">
        <v>2290</v>
      </c>
    </row>
    <row r="353" spans="2:9" ht="15" customHeight="1">
      <c r="B353" s="21">
        <v>1</v>
      </c>
      <c r="C353" s="17" t="s">
        <v>336</v>
      </c>
      <c r="D353" s="104" t="s">
        <v>2226</v>
      </c>
      <c r="E353" s="105"/>
      <c r="F353" s="105"/>
      <c r="G353" s="105"/>
      <c r="H353" s="105"/>
      <c r="I353" s="106"/>
    </row>
    <row r="354" spans="2:9" ht="15" customHeight="1">
      <c r="B354" s="21"/>
      <c r="C354" s="17" t="s">
        <v>337</v>
      </c>
      <c r="D354" s="97" t="s">
        <v>1196</v>
      </c>
      <c r="E354" s="97"/>
      <c r="F354" s="97" t="s">
        <v>1079</v>
      </c>
      <c r="G354" s="97"/>
      <c r="H354" s="10" t="s">
        <v>2468</v>
      </c>
      <c r="I354" s="10" t="s">
        <v>1310</v>
      </c>
    </row>
    <row r="355" spans="2:9" ht="15" customHeight="1">
      <c r="B355" s="21"/>
      <c r="C355" s="17" t="s">
        <v>1034</v>
      </c>
      <c r="D355" s="97" t="s">
        <v>1197</v>
      </c>
      <c r="E355" s="97"/>
      <c r="F355" s="97" t="s">
        <v>1080</v>
      </c>
      <c r="G355" s="97"/>
      <c r="H355" s="10" t="s">
        <v>1304</v>
      </c>
      <c r="I355" s="10" t="s">
        <v>1311</v>
      </c>
    </row>
    <row r="356" spans="2:9" ht="15" customHeight="1">
      <c r="B356" s="21"/>
      <c r="C356" s="17" t="s">
        <v>1036</v>
      </c>
      <c r="D356" s="97" t="s">
        <v>1198</v>
      </c>
      <c r="E356" s="97"/>
      <c r="F356" s="97" t="s">
        <v>1081</v>
      </c>
      <c r="G356" s="97"/>
      <c r="H356" s="10" t="s">
        <v>1305</v>
      </c>
      <c r="I356" s="10" t="s">
        <v>1312</v>
      </c>
    </row>
    <row r="357" spans="2:9" ht="15" customHeight="1">
      <c r="B357" s="21"/>
      <c r="C357" s="17" t="s">
        <v>1038</v>
      </c>
      <c r="D357" s="97" t="s">
        <v>1199</v>
      </c>
      <c r="E357" s="97"/>
      <c r="F357" s="97" t="s">
        <v>1082</v>
      </c>
      <c r="G357" s="97"/>
      <c r="H357" s="10" t="s">
        <v>1306</v>
      </c>
      <c r="I357" s="10" t="s">
        <v>1313</v>
      </c>
    </row>
    <row r="358" spans="2:9" ht="15" customHeight="1">
      <c r="B358" s="21"/>
      <c r="C358" s="17" t="s">
        <v>1040</v>
      </c>
      <c r="D358" s="97" t="s">
        <v>1200</v>
      </c>
      <c r="E358" s="97"/>
      <c r="F358" s="97" t="s">
        <v>1083</v>
      </c>
      <c r="G358" s="97"/>
      <c r="H358" s="10" t="s">
        <v>1307</v>
      </c>
      <c r="I358" s="10" t="s">
        <v>1314</v>
      </c>
    </row>
    <row r="359" spans="2:9" ht="15" customHeight="1">
      <c r="B359" s="21"/>
      <c r="C359" s="17" t="s">
        <v>1042</v>
      </c>
      <c r="D359" s="97" t="s">
        <v>1201</v>
      </c>
      <c r="E359" s="97"/>
      <c r="F359" s="97" t="s">
        <v>1084</v>
      </c>
      <c r="G359" s="97"/>
      <c r="H359" s="10" t="s">
        <v>1308</v>
      </c>
      <c r="I359" s="10" t="s">
        <v>1315</v>
      </c>
    </row>
    <row r="360" spans="2:9" ht="15" customHeight="1">
      <c r="B360" s="21"/>
      <c r="C360" s="17" t="s">
        <v>323</v>
      </c>
      <c r="D360" s="97" t="s">
        <v>1202</v>
      </c>
      <c r="E360" s="97"/>
      <c r="F360" s="97" t="s">
        <v>1085</v>
      </c>
      <c r="G360" s="97"/>
      <c r="H360" s="10" t="s">
        <v>1309</v>
      </c>
      <c r="I360" s="10" t="s">
        <v>1316</v>
      </c>
    </row>
    <row r="361" spans="2:9" ht="15" customHeight="1">
      <c r="B361" s="1"/>
      <c r="C361" s="1"/>
    </row>
    <row r="362" spans="2:9" ht="15" customHeight="1">
      <c r="B362" s="1"/>
      <c r="C362" s="1"/>
    </row>
    <row r="363" spans="2:9" ht="15" customHeight="1">
      <c r="B363" s="98" t="s">
        <v>2291</v>
      </c>
      <c r="C363" s="99"/>
      <c r="D363" s="99"/>
      <c r="E363" s="99"/>
      <c r="F363" s="99"/>
      <c r="G363" s="99"/>
      <c r="H363" s="99"/>
      <c r="I363" s="100"/>
    </row>
    <row r="364" spans="2:9" ht="15" customHeight="1">
      <c r="B364" s="101" t="s">
        <v>2225</v>
      </c>
      <c r="C364" s="110" t="s">
        <v>2200</v>
      </c>
      <c r="D364" s="111" t="s">
        <v>2215</v>
      </c>
      <c r="E364" s="102"/>
      <c r="F364" s="102"/>
      <c r="G364" s="102"/>
      <c r="H364" s="102"/>
      <c r="I364" s="103"/>
    </row>
    <row r="365" spans="2:9" ht="15" customHeight="1">
      <c r="B365" s="101"/>
      <c r="C365" s="110"/>
      <c r="D365" s="107" t="s">
        <v>2222</v>
      </c>
      <c r="E365" s="108"/>
      <c r="F365" s="109" t="s">
        <v>2218</v>
      </c>
      <c r="G365" s="109"/>
      <c r="H365" s="102" t="s">
        <v>2223</v>
      </c>
      <c r="I365" s="103"/>
    </row>
    <row r="366" spans="2:9" ht="15" customHeight="1">
      <c r="B366" s="21">
        <v>3</v>
      </c>
      <c r="C366" s="17" t="s">
        <v>1317</v>
      </c>
      <c r="D366" s="104" t="s">
        <v>2226</v>
      </c>
      <c r="E366" s="105"/>
      <c r="F366" s="105"/>
      <c r="G366" s="105"/>
      <c r="H366" s="105"/>
      <c r="I366" s="106"/>
    </row>
    <row r="367" spans="2:9" ht="15" customHeight="1">
      <c r="B367" s="21"/>
      <c r="C367" s="17" t="s">
        <v>1203</v>
      </c>
      <c r="D367" s="97" t="s">
        <v>628</v>
      </c>
      <c r="E367" s="97"/>
      <c r="F367" s="96" t="s">
        <v>949</v>
      </c>
      <c r="G367" s="96"/>
      <c r="H367" s="96" t="s">
        <v>949</v>
      </c>
      <c r="I367" s="96"/>
    </row>
    <row r="368" spans="2:9" ht="15" customHeight="1">
      <c r="B368" s="21"/>
      <c r="C368" s="17" t="s">
        <v>1204</v>
      </c>
      <c r="D368" s="97" t="s">
        <v>629</v>
      </c>
      <c r="E368" s="97"/>
      <c r="F368" s="96" t="s">
        <v>950</v>
      </c>
      <c r="G368" s="96"/>
      <c r="H368" s="96" t="s">
        <v>950</v>
      </c>
      <c r="I368" s="96"/>
    </row>
    <row r="369" spans="2:9" ht="15" customHeight="1">
      <c r="B369" s="21"/>
      <c r="C369" s="17" t="s">
        <v>1205</v>
      </c>
      <c r="D369" s="97" t="s">
        <v>627</v>
      </c>
      <c r="E369" s="97"/>
      <c r="F369" s="96" t="s">
        <v>951</v>
      </c>
      <c r="G369" s="96"/>
      <c r="H369" s="96" t="s">
        <v>951</v>
      </c>
      <c r="I369" s="96"/>
    </row>
    <row r="370" spans="2:9" ht="15" customHeight="1">
      <c r="B370" s="21"/>
      <c r="C370" s="17" t="s">
        <v>1206</v>
      </c>
      <c r="D370" s="97" t="s">
        <v>630</v>
      </c>
      <c r="E370" s="97"/>
      <c r="F370" s="96" t="s">
        <v>952</v>
      </c>
      <c r="G370" s="96"/>
      <c r="H370" s="96" t="s">
        <v>952</v>
      </c>
      <c r="I370" s="96"/>
    </row>
    <row r="371" spans="2:9" ht="15" customHeight="1">
      <c r="B371" s="21"/>
      <c r="C371" s="17" t="s">
        <v>1207</v>
      </c>
      <c r="D371" s="97" t="s">
        <v>631</v>
      </c>
      <c r="E371" s="97"/>
      <c r="F371" s="96" t="s">
        <v>953</v>
      </c>
      <c r="G371" s="96"/>
      <c r="H371" s="96" t="s">
        <v>953</v>
      </c>
      <c r="I371" s="96"/>
    </row>
    <row r="372" spans="2:9" ht="15" customHeight="1">
      <c r="B372" s="21"/>
      <c r="C372" s="17" t="s">
        <v>1208</v>
      </c>
      <c r="D372" s="97" t="s">
        <v>632</v>
      </c>
      <c r="E372" s="97"/>
      <c r="F372" s="96" t="s">
        <v>954</v>
      </c>
      <c r="G372" s="96"/>
      <c r="H372" s="96" t="s">
        <v>954</v>
      </c>
      <c r="I372" s="96"/>
    </row>
    <row r="373" spans="2:9" ht="15" customHeight="1">
      <c r="B373" s="21"/>
      <c r="C373" s="17" t="s">
        <v>1209</v>
      </c>
      <c r="D373" s="97" t="s">
        <v>633</v>
      </c>
      <c r="E373" s="97"/>
      <c r="F373" s="96" t="s">
        <v>955</v>
      </c>
      <c r="G373" s="96"/>
      <c r="H373" s="96" t="s">
        <v>955</v>
      </c>
      <c r="I373" s="96"/>
    </row>
    <row r="374" spans="2:9" ht="15" customHeight="1">
      <c r="B374" s="21"/>
      <c r="C374" s="17" t="s">
        <v>1210</v>
      </c>
      <c r="D374" s="97" t="s">
        <v>634</v>
      </c>
      <c r="E374" s="97"/>
      <c r="F374" s="96" t="s">
        <v>956</v>
      </c>
      <c r="G374" s="96"/>
      <c r="H374" s="96" t="s">
        <v>956</v>
      </c>
      <c r="I374" s="96"/>
    </row>
    <row r="375" spans="2:9" ht="15" customHeight="1">
      <c r="B375" s="21"/>
      <c r="C375" s="17" t="s">
        <v>1211</v>
      </c>
      <c r="D375" s="97" t="s">
        <v>635</v>
      </c>
      <c r="E375" s="97"/>
      <c r="F375" s="96" t="s">
        <v>957</v>
      </c>
      <c r="G375" s="96"/>
      <c r="H375" s="96" t="s">
        <v>957</v>
      </c>
      <c r="I375" s="96"/>
    </row>
    <row r="376" spans="2:9" ht="15" customHeight="1">
      <c r="B376" s="21"/>
      <c r="C376" s="17" t="s">
        <v>1212</v>
      </c>
      <c r="D376" s="97" t="s">
        <v>636</v>
      </c>
      <c r="E376" s="97"/>
      <c r="F376" s="96" t="s">
        <v>958</v>
      </c>
      <c r="G376" s="96"/>
      <c r="H376" s="96" t="s">
        <v>958</v>
      </c>
      <c r="I376" s="96"/>
    </row>
    <row r="377" spans="2:9" ht="15" customHeight="1">
      <c r="B377" s="21"/>
      <c r="C377" s="17" t="s">
        <v>1213</v>
      </c>
      <c r="D377" s="97" t="s">
        <v>637</v>
      </c>
      <c r="E377" s="97"/>
      <c r="F377" s="96" t="s">
        <v>959</v>
      </c>
      <c r="G377" s="96"/>
      <c r="H377" s="96" t="s">
        <v>959</v>
      </c>
      <c r="I377" s="96"/>
    </row>
    <row r="378" spans="2:9" ht="15" customHeight="1">
      <c r="B378" s="21"/>
      <c r="C378" s="17" t="s">
        <v>1214</v>
      </c>
      <c r="D378" s="97" t="s">
        <v>939</v>
      </c>
      <c r="E378" s="97"/>
      <c r="F378" s="96" t="s">
        <v>960</v>
      </c>
      <c r="G378" s="96"/>
      <c r="H378" s="96" t="s">
        <v>960</v>
      </c>
      <c r="I378" s="96"/>
    </row>
    <row r="379" spans="2:9" ht="15" customHeight="1">
      <c r="B379" s="21"/>
      <c r="C379" s="17" t="s">
        <v>1215</v>
      </c>
      <c r="D379" s="97" t="s">
        <v>940</v>
      </c>
      <c r="E379" s="97"/>
      <c r="F379" s="96" t="s">
        <v>961</v>
      </c>
      <c r="G379" s="96"/>
      <c r="H379" s="96" t="s">
        <v>961</v>
      </c>
      <c r="I379" s="96"/>
    </row>
    <row r="380" spans="2:9" ht="15" customHeight="1">
      <c r="B380" s="21"/>
      <c r="C380" s="17" t="s">
        <v>1216</v>
      </c>
      <c r="D380" s="97" t="s">
        <v>941</v>
      </c>
      <c r="E380" s="97"/>
      <c r="F380" s="96" t="s">
        <v>962</v>
      </c>
      <c r="G380" s="96"/>
      <c r="H380" s="96" t="s">
        <v>962</v>
      </c>
      <c r="I380" s="96"/>
    </row>
    <row r="381" spans="2:9" ht="15" customHeight="1">
      <c r="B381" s="21"/>
      <c r="C381" s="17" t="s">
        <v>1217</v>
      </c>
      <c r="D381" s="97" t="s">
        <v>942</v>
      </c>
      <c r="E381" s="97"/>
      <c r="F381" s="96" t="s">
        <v>963</v>
      </c>
      <c r="G381" s="96"/>
      <c r="H381" s="96" t="s">
        <v>963</v>
      </c>
      <c r="I381" s="96"/>
    </row>
    <row r="382" spans="2:9" ht="15" customHeight="1">
      <c r="B382" s="21"/>
      <c r="C382" s="17" t="s">
        <v>1218</v>
      </c>
      <c r="D382" s="97" t="s">
        <v>943</v>
      </c>
      <c r="E382" s="97"/>
      <c r="F382" s="96" t="s">
        <v>964</v>
      </c>
      <c r="G382" s="96"/>
      <c r="H382" s="96" t="s">
        <v>964</v>
      </c>
      <c r="I382" s="96"/>
    </row>
    <row r="383" spans="2:9" ht="15" customHeight="1">
      <c r="B383" s="21"/>
      <c r="C383" s="17" t="s">
        <v>1219</v>
      </c>
      <c r="D383" s="97" t="s">
        <v>1318</v>
      </c>
      <c r="E383" s="97"/>
      <c r="F383" s="96" t="s">
        <v>1318</v>
      </c>
      <c r="G383" s="96"/>
      <c r="H383" s="114" t="s">
        <v>196</v>
      </c>
      <c r="I383" s="116"/>
    </row>
    <row r="384" spans="2:9" ht="15" customHeight="1">
      <c r="B384" s="21"/>
      <c r="C384" s="17" t="s">
        <v>1220</v>
      </c>
      <c r="D384" s="97" t="s">
        <v>944</v>
      </c>
      <c r="E384" s="97"/>
      <c r="F384" s="96" t="s">
        <v>226</v>
      </c>
      <c r="G384" s="96"/>
      <c r="H384" s="114" t="s">
        <v>227</v>
      </c>
      <c r="I384" s="116"/>
    </row>
    <row r="385" spans="2:9" ht="15" customHeight="1">
      <c r="B385" s="21"/>
      <c r="C385" s="17" t="s">
        <v>1221</v>
      </c>
      <c r="D385" s="97" t="s">
        <v>945</v>
      </c>
      <c r="E385" s="97"/>
      <c r="F385" s="96" t="s">
        <v>945</v>
      </c>
      <c r="G385" s="96"/>
      <c r="H385" s="114" t="s">
        <v>197</v>
      </c>
      <c r="I385" s="116"/>
    </row>
    <row r="386" spans="2:9" ht="15" customHeight="1">
      <c r="B386" s="21"/>
      <c r="C386" s="17" t="s">
        <v>1222</v>
      </c>
      <c r="D386" s="97" t="s">
        <v>946</v>
      </c>
      <c r="E386" s="97"/>
      <c r="F386" s="96" t="s">
        <v>946</v>
      </c>
      <c r="G386" s="96"/>
      <c r="H386" s="114" t="s">
        <v>198</v>
      </c>
      <c r="I386" s="116"/>
    </row>
    <row r="387" spans="2:9" ht="15" customHeight="1">
      <c r="B387" s="21"/>
      <c r="C387" s="17" t="s">
        <v>1223</v>
      </c>
      <c r="D387" s="97" t="s">
        <v>947</v>
      </c>
      <c r="E387" s="97"/>
      <c r="F387" s="96" t="s">
        <v>947</v>
      </c>
      <c r="G387" s="96"/>
      <c r="H387" s="114" t="s">
        <v>199</v>
      </c>
      <c r="I387" s="116"/>
    </row>
    <row r="388" spans="2:9" ht="15" customHeight="1">
      <c r="B388" s="21"/>
      <c r="C388" s="17" t="s">
        <v>1224</v>
      </c>
      <c r="D388" s="97" t="s">
        <v>948</v>
      </c>
      <c r="E388" s="97"/>
      <c r="F388" s="96" t="s">
        <v>195</v>
      </c>
      <c r="G388" s="96"/>
      <c r="H388" s="96" t="s">
        <v>195</v>
      </c>
      <c r="I388" s="96"/>
    </row>
    <row r="389" spans="2:9" ht="30" customHeight="1">
      <c r="B389" s="21"/>
      <c r="C389" s="130" t="s">
        <v>2343</v>
      </c>
      <c r="D389" s="131"/>
      <c r="E389" s="131"/>
      <c r="F389" s="131"/>
      <c r="G389" s="131"/>
      <c r="H389" s="131"/>
      <c r="I389" s="132"/>
    </row>
    <row r="390" spans="2:9" ht="15" customHeight="1">
      <c r="B390" s="21"/>
      <c r="C390" s="28" t="s">
        <v>1602</v>
      </c>
      <c r="D390" s="117" t="s">
        <v>1603</v>
      </c>
      <c r="E390" s="119"/>
      <c r="F390" s="133" t="s">
        <v>1604</v>
      </c>
      <c r="G390" s="134"/>
      <c r="H390" s="133" t="s">
        <v>1604</v>
      </c>
      <c r="I390" s="134"/>
    </row>
    <row r="391" spans="2:9" ht="15" customHeight="1">
      <c r="B391" s="21"/>
      <c r="C391" s="28" t="s">
        <v>1606</v>
      </c>
      <c r="D391" s="117" t="s">
        <v>1607</v>
      </c>
      <c r="E391" s="119"/>
      <c r="F391" s="133" t="s">
        <v>1608</v>
      </c>
      <c r="G391" s="134"/>
      <c r="H391" s="133" t="s">
        <v>1608</v>
      </c>
      <c r="I391" s="134"/>
    </row>
    <row r="392" spans="2:9" ht="15" customHeight="1">
      <c r="B392" s="21"/>
      <c r="C392" s="28" t="s">
        <v>1600</v>
      </c>
      <c r="D392" s="117" t="s">
        <v>1601</v>
      </c>
      <c r="E392" s="119"/>
      <c r="F392" s="133" t="s">
        <v>1605</v>
      </c>
      <c r="G392" s="134"/>
      <c r="H392" s="133" t="s">
        <v>1605</v>
      </c>
      <c r="I392" s="134"/>
    </row>
    <row r="393" spans="2:9" ht="15" customHeight="1">
      <c r="B393" s="21"/>
      <c r="C393" s="133" t="s">
        <v>1609</v>
      </c>
      <c r="D393" s="135"/>
      <c r="E393" s="135"/>
      <c r="F393" s="135"/>
      <c r="G393" s="135"/>
      <c r="H393" s="135"/>
      <c r="I393" s="134"/>
    </row>
    <row r="394" spans="2:9" ht="15" customHeight="1">
      <c r="B394" s="21"/>
      <c r="C394" s="133" t="s">
        <v>384</v>
      </c>
      <c r="D394" s="135"/>
      <c r="E394" s="135"/>
      <c r="F394" s="135"/>
      <c r="G394" s="135"/>
      <c r="H394" s="135"/>
      <c r="I394" s="134"/>
    </row>
    <row r="395" spans="2:9" ht="15" customHeight="1">
      <c r="B395" s="11" t="s">
        <v>737</v>
      </c>
      <c r="C395" s="1"/>
    </row>
    <row r="396" spans="2:9" ht="15" customHeight="1">
      <c r="B396" s="1"/>
      <c r="C396" s="1"/>
    </row>
    <row r="397" spans="2:9" ht="15" customHeight="1">
      <c r="B397" s="1"/>
      <c r="C397" s="1"/>
    </row>
    <row r="398" spans="2:9" ht="15" customHeight="1">
      <c r="B398" s="98" t="s">
        <v>2292</v>
      </c>
      <c r="C398" s="99"/>
      <c r="D398" s="99"/>
      <c r="E398" s="99"/>
      <c r="F398" s="99"/>
      <c r="G398" s="99"/>
      <c r="H398" s="99"/>
      <c r="I398" s="100"/>
    </row>
    <row r="399" spans="2:9" ht="15" customHeight="1">
      <c r="B399" s="101" t="s">
        <v>2225</v>
      </c>
      <c r="C399" s="110" t="s">
        <v>2200</v>
      </c>
      <c r="D399" s="111" t="s">
        <v>2215</v>
      </c>
      <c r="E399" s="102"/>
      <c r="F399" s="102"/>
      <c r="G399" s="102"/>
      <c r="H399" s="102"/>
      <c r="I399" s="103"/>
    </row>
    <row r="400" spans="2:9" ht="15" customHeight="1">
      <c r="B400" s="101"/>
      <c r="C400" s="110"/>
      <c r="D400" s="19" t="s">
        <v>2222</v>
      </c>
      <c r="E400" s="4" t="s">
        <v>2219</v>
      </c>
      <c r="F400" s="109" t="s">
        <v>2245</v>
      </c>
      <c r="G400" s="109"/>
      <c r="H400" s="109"/>
      <c r="I400" s="109"/>
    </row>
    <row r="401" spans="2:9" ht="15" customHeight="1">
      <c r="B401" s="21">
        <v>1</v>
      </c>
      <c r="C401" s="17" t="s">
        <v>705</v>
      </c>
      <c r="D401" s="104" t="s">
        <v>2226</v>
      </c>
      <c r="E401" s="105"/>
      <c r="F401" s="105"/>
      <c r="G401" s="105"/>
      <c r="H401" s="105"/>
      <c r="I401" s="106"/>
    </row>
    <row r="402" spans="2:9" ht="15" customHeight="1">
      <c r="B402" s="21"/>
      <c r="C402" s="17" t="s">
        <v>337</v>
      </c>
      <c r="D402" s="14" t="s">
        <v>1225</v>
      </c>
      <c r="E402" s="14" t="s">
        <v>148</v>
      </c>
      <c r="F402" s="97" t="s">
        <v>2293</v>
      </c>
      <c r="G402" s="97"/>
      <c r="H402" s="97"/>
      <c r="I402" s="97"/>
    </row>
    <row r="403" spans="2:9" ht="15" customHeight="1">
      <c r="B403" s="21"/>
      <c r="C403" s="17" t="s">
        <v>1034</v>
      </c>
      <c r="D403" s="14" t="s">
        <v>1226</v>
      </c>
      <c r="E403" s="14" t="s">
        <v>149</v>
      </c>
      <c r="F403" s="97" t="s">
        <v>2294</v>
      </c>
      <c r="G403" s="97"/>
      <c r="H403" s="97"/>
      <c r="I403" s="97"/>
    </row>
    <row r="404" spans="2:9" ht="30" customHeight="1">
      <c r="B404" s="21"/>
      <c r="C404" s="17" t="s">
        <v>1036</v>
      </c>
      <c r="D404" s="14" t="s">
        <v>1227</v>
      </c>
      <c r="E404" s="14" t="s">
        <v>150</v>
      </c>
      <c r="F404" s="136" t="s">
        <v>2295</v>
      </c>
      <c r="G404" s="137"/>
      <c r="H404" s="137"/>
      <c r="I404" s="138"/>
    </row>
    <row r="405" spans="2:9" ht="30" customHeight="1">
      <c r="B405" s="21"/>
      <c r="C405" s="17" t="s">
        <v>1038</v>
      </c>
      <c r="D405" s="14" t="s">
        <v>1228</v>
      </c>
      <c r="E405" s="14" t="s">
        <v>151</v>
      </c>
      <c r="F405" s="136" t="s">
        <v>2296</v>
      </c>
      <c r="G405" s="137"/>
      <c r="H405" s="137"/>
      <c r="I405" s="138"/>
    </row>
    <row r="406" spans="2:9" ht="15" customHeight="1">
      <c r="B406" s="21"/>
      <c r="C406" s="17" t="s">
        <v>1040</v>
      </c>
      <c r="D406" s="14" t="s">
        <v>1229</v>
      </c>
      <c r="E406" s="14" t="s">
        <v>152</v>
      </c>
      <c r="F406" s="97" t="s">
        <v>2297</v>
      </c>
      <c r="G406" s="97"/>
      <c r="H406" s="97"/>
      <c r="I406" s="97"/>
    </row>
    <row r="407" spans="2:9" ht="15" customHeight="1">
      <c r="B407" s="21"/>
      <c r="C407" s="17" t="s">
        <v>1042</v>
      </c>
      <c r="D407" s="14" t="s">
        <v>1230</v>
      </c>
      <c r="E407" s="14" t="s">
        <v>153</v>
      </c>
      <c r="F407" s="97" t="s">
        <v>2298</v>
      </c>
      <c r="G407" s="97"/>
      <c r="H407" s="97"/>
      <c r="I407" s="97"/>
    </row>
    <row r="408" spans="2:9" ht="15" customHeight="1">
      <c r="B408" s="21"/>
      <c r="C408" s="17" t="s">
        <v>323</v>
      </c>
      <c r="D408" s="14" t="s">
        <v>1231</v>
      </c>
      <c r="E408" s="14" t="s">
        <v>154</v>
      </c>
      <c r="F408" s="97" t="s">
        <v>2299</v>
      </c>
      <c r="G408" s="97"/>
      <c r="H408" s="97"/>
      <c r="I408" s="97"/>
    </row>
    <row r="409" spans="2:9" ht="30" customHeight="1">
      <c r="B409" s="21"/>
      <c r="C409" s="17" t="s">
        <v>814</v>
      </c>
      <c r="D409" s="14" t="s">
        <v>861</v>
      </c>
      <c r="E409" s="14" t="s">
        <v>862</v>
      </c>
      <c r="F409" s="136" t="s">
        <v>2300</v>
      </c>
      <c r="G409" s="137"/>
      <c r="H409" s="137"/>
      <c r="I409" s="138"/>
    </row>
    <row r="410" spans="2:9" ht="15" customHeight="1">
      <c r="B410" s="23"/>
      <c r="C410" s="24"/>
      <c r="D410" s="16"/>
      <c r="E410" s="16"/>
      <c r="F410" s="3"/>
      <c r="G410" s="3"/>
      <c r="H410" s="3"/>
      <c r="I410" s="3"/>
    </row>
    <row r="411" spans="2:9" ht="15" customHeight="1">
      <c r="B411" s="1"/>
      <c r="C411" s="1"/>
    </row>
    <row r="412" spans="2:9" ht="15" customHeight="1">
      <c r="B412" s="98" t="s">
        <v>2301</v>
      </c>
      <c r="C412" s="99"/>
      <c r="D412" s="99"/>
      <c r="E412" s="99"/>
      <c r="F412" s="99"/>
      <c r="G412" s="99"/>
      <c r="H412" s="99"/>
      <c r="I412" s="100"/>
    </row>
    <row r="413" spans="2:9" ht="15" customHeight="1">
      <c r="B413" s="101" t="s">
        <v>2225</v>
      </c>
      <c r="C413" s="110" t="s">
        <v>2200</v>
      </c>
      <c r="D413" s="111" t="s">
        <v>2215</v>
      </c>
      <c r="E413" s="102"/>
      <c r="F413" s="102"/>
      <c r="G413" s="102"/>
      <c r="H413" s="102"/>
      <c r="I413" s="103"/>
    </row>
    <row r="414" spans="2:9" ht="15" customHeight="1">
      <c r="B414" s="101"/>
      <c r="C414" s="110"/>
      <c r="D414" s="107" t="s">
        <v>2222</v>
      </c>
      <c r="E414" s="108"/>
      <c r="F414" s="109" t="s">
        <v>2223</v>
      </c>
      <c r="G414" s="109"/>
      <c r="H414" s="102" t="s">
        <v>2245</v>
      </c>
      <c r="I414" s="103"/>
    </row>
    <row r="415" spans="2:9" ht="15" customHeight="1">
      <c r="B415" s="21">
        <v>1</v>
      </c>
      <c r="C415" s="17" t="s">
        <v>705</v>
      </c>
      <c r="D415" s="104" t="s">
        <v>2226</v>
      </c>
      <c r="E415" s="105"/>
      <c r="F415" s="105"/>
      <c r="G415" s="105"/>
      <c r="H415" s="105"/>
      <c r="I415" s="106"/>
    </row>
    <row r="416" spans="2:9" ht="30" customHeight="1">
      <c r="B416" s="21"/>
      <c r="C416" s="17" t="s">
        <v>337</v>
      </c>
      <c r="D416" s="104" t="s">
        <v>101</v>
      </c>
      <c r="E416" s="106"/>
      <c r="F416" s="122" t="s">
        <v>104</v>
      </c>
      <c r="G416" s="106"/>
      <c r="H416" s="104" t="s">
        <v>2302</v>
      </c>
      <c r="I416" s="106"/>
    </row>
    <row r="417" spans="2:9" ht="30" customHeight="1">
      <c r="B417" s="21"/>
      <c r="C417" s="17" t="s">
        <v>1034</v>
      </c>
      <c r="D417" s="104" t="s">
        <v>102</v>
      </c>
      <c r="E417" s="106"/>
      <c r="F417" s="122" t="s">
        <v>971</v>
      </c>
      <c r="G417" s="106"/>
      <c r="H417" s="104" t="s">
        <v>2303</v>
      </c>
      <c r="I417" s="106"/>
    </row>
    <row r="418" spans="2:9" ht="30" customHeight="1">
      <c r="B418" s="21"/>
      <c r="C418" s="17" t="s">
        <v>1036</v>
      </c>
      <c r="D418" s="104" t="s">
        <v>103</v>
      </c>
      <c r="E418" s="106"/>
      <c r="F418" s="122" t="s">
        <v>972</v>
      </c>
      <c r="G418" s="106"/>
      <c r="H418" s="104" t="s">
        <v>2304</v>
      </c>
      <c r="I418" s="106"/>
    </row>
    <row r="419" spans="2:9" ht="15" customHeight="1">
      <c r="B419" s="1"/>
      <c r="C419" s="1"/>
    </row>
    <row r="420" spans="2:9" ht="15" customHeight="1">
      <c r="B420" s="1"/>
      <c r="C420" s="1"/>
    </row>
    <row r="421" spans="2:9" ht="15" customHeight="1">
      <c r="B421" s="98" t="s">
        <v>2305</v>
      </c>
      <c r="C421" s="99"/>
      <c r="D421" s="99"/>
      <c r="E421" s="99"/>
      <c r="F421" s="99"/>
      <c r="G421" s="99"/>
      <c r="H421" s="99"/>
      <c r="I421" s="100"/>
    </row>
    <row r="422" spans="2:9" ht="15" customHeight="1">
      <c r="B422" s="101" t="s">
        <v>2225</v>
      </c>
      <c r="C422" s="110" t="s">
        <v>2200</v>
      </c>
      <c r="D422" s="111" t="s">
        <v>2215</v>
      </c>
      <c r="E422" s="102"/>
      <c r="F422" s="102"/>
      <c r="G422" s="102"/>
      <c r="H422" s="102"/>
      <c r="I422" s="103"/>
    </row>
    <row r="423" spans="2:9" ht="15" customHeight="1">
      <c r="B423" s="101"/>
      <c r="C423" s="110"/>
      <c r="D423" s="107" t="s">
        <v>2222</v>
      </c>
      <c r="E423" s="108"/>
      <c r="F423" s="109" t="s">
        <v>2223</v>
      </c>
      <c r="G423" s="109"/>
      <c r="H423" s="102" t="s">
        <v>2245</v>
      </c>
      <c r="I423" s="103"/>
    </row>
    <row r="424" spans="2:9" ht="15" customHeight="1">
      <c r="B424" s="21">
        <v>2</v>
      </c>
      <c r="C424" s="17" t="s">
        <v>706</v>
      </c>
      <c r="D424" s="104" t="s">
        <v>2226</v>
      </c>
      <c r="E424" s="105"/>
      <c r="F424" s="105"/>
      <c r="G424" s="105"/>
      <c r="H424" s="105"/>
      <c r="I424" s="106"/>
    </row>
    <row r="425" spans="2:9" ht="15" customHeight="1">
      <c r="B425" s="21"/>
      <c r="C425" s="17" t="s">
        <v>1321</v>
      </c>
      <c r="D425" s="104" t="s">
        <v>662</v>
      </c>
      <c r="E425" s="106"/>
      <c r="F425" s="122" t="s">
        <v>713</v>
      </c>
      <c r="G425" s="106"/>
      <c r="H425" s="104" t="s">
        <v>2306</v>
      </c>
      <c r="I425" s="106"/>
    </row>
    <row r="426" spans="2:9" ht="15" customHeight="1">
      <c r="B426" s="21"/>
      <c r="C426" s="17" t="s">
        <v>1322</v>
      </c>
      <c r="D426" s="104" t="s">
        <v>663</v>
      </c>
      <c r="E426" s="106"/>
      <c r="F426" s="122" t="s">
        <v>714</v>
      </c>
      <c r="G426" s="106"/>
      <c r="H426" s="104" t="s">
        <v>2307</v>
      </c>
      <c r="I426" s="106"/>
    </row>
    <row r="427" spans="2:9" ht="15" customHeight="1">
      <c r="B427" s="21"/>
      <c r="C427" s="17" t="s">
        <v>1323</v>
      </c>
      <c r="D427" s="104" t="s">
        <v>664</v>
      </c>
      <c r="E427" s="106"/>
      <c r="F427" s="122" t="s">
        <v>715</v>
      </c>
      <c r="G427" s="106"/>
      <c r="H427" s="104" t="s">
        <v>2308</v>
      </c>
      <c r="I427" s="106"/>
    </row>
    <row r="428" spans="2:9" ht="15" customHeight="1">
      <c r="B428" s="21"/>
      <c r="C428" s="17" t="s">
        <v>1324</v>
      </c>
      <c r="D428" s="104" t="s">
        <v>665</v>
      </c>
      <c r="E428" s="106"/>
      <c r="F428" s="122" t="s">
        <v>229</v>
      </c>
      <c r="G428" s="106"/>
      <c r="H428" s="104" t="s">
        <v>2309</v>
      </c>
      <c r="I428" s="106"/>
    </row>
    <row r="429" spans="2:9" ht="15" customHeight="1">
      <c r="B429" s="21"/>
      <c r="C429" s="17" t="s">
        <v>1325</v>
      </c>
      <c r="D429" s="104" t="s">
        <v>1420</v>
      </c>
      <c r="E429" s="106"/>
      <c r="F429" s="122" t="s">
        <v>228</v>
      </c>
      <c r="G429" s="106"/>
      <c r="H429" s="104" t="s">
        <v>2310</v>
      </c>
      <c r="I429" s="106"/>
    </row>
    <row r="430" spans="2:9" ht="15" customHeight="1">
      <c r="B430" s="21"/>
      <c r="C430" s="17" t="s">
        <v>1326</v>
      </c>
      <c r="D430" s="104" t="s">
        <v>1421</v>
      </c>
      <c r="E430" s="106"/>
      <c r="F430" s="122" t="s">
        <v>716</v>
      </c>
      <c r="G430" s="106"/>
      <c r="H430" s="104" t="s">
        <v>2311</v>
      </c>
      <c r="I430" s="106"/>
    </row>
    <row r="431" spans="2:9" ht="15" customHeight="1">
      <c r="B431" s="21"/>
      <c r="C431" s="17" t="s">
        <v>1327</v>
      </c>
      <c r="D431" s="104" t="s">
        <v>447</v>
      </c>
      <c r="E431" s="106"/>
      <c r="F431" s="122" t="s">
        <v>717</v>
      </c>
      <c r="G431" s="106"/>
      <c r="H431" s="104" t="s">
        <v>2312</v>
      </c>
      <c r="I431" s="106"/>
    </row>
    <row r="432" spans="2:9" ht="15" customHeight="1">
      <c r="B432" s="21"/>
      <c r="C432" s="17" t="s">
        <v>1328</v>
      </c>
      <c r="D432" s="104" t="s">
        <v>449</v>
      </c>
      <c r="E432" s="106"/>
      <c r="F432" s="122"/>
      <c r="G432" s="106"/>
      <c r="H432" s="104" t="s">
        <v>2313</v>
      </c>
      <c r="I432" s="106"/>
    </row>
    <row r="433" spans="2:9" ht="15" customHeight="1">
      <c r="B433" s="21"/>
      <c r="C433" s="17" t="s">
        <v>1329</v>
      </c>
      <c r="D433" s="104" t="s">
        <v>147</v>
      </c>
      <c r="E433" s="106"/>
      <c r="F433" s="122"/>
      <c r="G433" s="106"/>
      <c r="H433" s="104" t="s">
        <v>2314</v>
      </c>
      <c r="I433" s="106"/>
    </row>
    <row r="434" spans="2:9" ht="15" customHeight="1">
      <c r="B434" s="21"/>
      <c r="C434" s="17" t="s">
        <v>1330</v>
      </c>
      <c r="D434" s="104" t="s">
        <v>712</v>
      </c>
      <c r="E434" s="106"/>
      <c r="F434" s="122"/>
      <c r="G434" s="106"/>
      <c r="H434" s="104" t="s">
        <v>2311</v>
      </c>
      <c r="I434" s="106"/>
    </row>
    <row r="435" spans="2:9" ht="15" customHeight="1">
      <c r="B435" s="21"/>
      <c r="C435" s="17" t="s">
        <v>338</v>
      </c>
      <c r="D435" s="104" t="s">
        <v>448</v>
      </c>
      <c r="E435" s="106"/>
      <c r="F435" s="122" t="s">
        <v>718</v>
      </c>
      <c r="G435" s="106"/>
      <c r="H435" s="104" t="s">
        <v>2315</v>
      </c>
      <c r="I435" s="106"/>
    </row>
    <row r="436" spans="2:9" ht="15" customHeight="1">
      <c r="B436" s="1"/>
      <c r="C436" s="1"/>
    </row>
    <row r="437" spans="2:9" ht="15" customHeight="1">
      <c r="B437" s="1"/>
      <c r="C437" s="1"/>
    </row>
    <row r="438" spans="2:9" ht="15" customHeight="1">
      <c r="B438" s="98" t="s">
        <v>2316</v>
      </c>
      <c r="C438" s="99"/>
      <c r="D438" s="99"/>
      <c r="E438" s="99"/>
      <c r="F438" s="99"/>
      <c r="G438" s="99"/>
      <c r="H438" s="99"/>
      <c r="I438" s="100"/>
    </row>
    <row r="439" spans="2:9" ht="15" customHeight="1">
      <c r="B439" s="101" t="s">
        <v>2225</v>
      </c>
      <c r="C439" s="110" t="s">
        <v>2200</v>
      </c>
      <c r="D439" s="111" t="s">
        <v>2222</v>
      </c>
      <c r="E439" s="102"/>
      <c r="F439" s="102"/>
      <c r="G439" s="102"/>
      <c r="H439" s="102"/>
      <c r="I439" s="103"/>
    </row>
    <row r="440" spans="2:9" ht="15" customHeight="1">
      <c r="B440" s="101"/>
      <c r="C440" s="110"/>
      <c r="D440" s="19" t="s">
        <v>463</v>
      </c>
      <c r="E440" s="109" t="s">
        <v>2223</v>
      </c>
      <c r="F440" s="109"/>
      <c r="G440" s="109" t="s">
        <v>2245</v>
      </c>
      <c r="H440" s="109"/>
      <c r="I440" s="109"/>
    </row>
    <row r="441" spans="2:9" ht="15" customHeight="1">
      <c r="B441" s="21">
        <v>2</v>
      </c>
      <c r="C441" s="17" t="s">
        <v>1232</v>
      </c>
      <c r="D441" s="104" t="s">
        <v>2226</v>
      </c>
      <c r="E441" s="105"/>
      <c r="F441" s="105"/>
      <c r="G441" s="105"/>
      <c r="H441" s="105"/>
      <c r="I441" s="106"/>
    </row>
    <row r="442" spans="2:9" ht="30" customHeight="1">
      <c r="B442" s="21"/>
      <c r="C442" s="17" t="s">
        <v>1321</v>
      </c>
      <c r="D442" s="14" t="s">
        <v>1259</v>
      </c>
      <c r="E442" s="96" t="s">
        <v>525</v>
      </c>
      <c r="F442" s="96"/>
      <c r="G442" s="122" t="s">
        <v>2317</v>
      </c>
      <c r="H442" s="139"/>
      <c r="I442" s="140"/>
    </row>
    <row r="443" spans="2:9" ht="30" customHeight="1">
      <c r="B443" s="21"/>
      <c r="C443" s="17" t="s">
        <v>1322</v>
      </c>
      <c r="D443" s="14" t="s">
        <v>1265</v>
      </c>
      <c r="E443" s="96"/>
      <c r="F443" s="96"/>
      <c r="G443" s="122" t="s">
        <v>2318</v>
      </c>
      <c r="H443" s="139"/>
      <c r="I443" s="140"/>
    </row>
    <row r="444" spans="2:9" ht="15" customHeight="1">
      <c r="B444" s="21"/>
      <c r="C444" s="17" t="s">
        <v>1323</v>
      </c>
      <c r="D444" s="14" t="s">
        <v>921</v>
      </c>
      <c r="E444" s="96" t="s">
        <v>526</v>
      </c>
      <c r="F444" s="96"/>
      <c r="G444" s="122" t="s">
        <v>2319</v>
      </c>
      <c r="H444" s="139"/>
      <c r="I444" s="140"/>
    </row>
    <row r="445" spans="2:9" ht="15" customHeight="1">
      <c r="B445" s="21"/>
      <c r="C445" s="17" t="s">
        <v>1324</v>
      </c>
      <c r="D445" s="14" t="s">
        <v>1233</v>
      </c>
      <c r="E445" s="96" t="s">
        <v>527</v>
      </c>
      <c r="F445" s="96"/>
      <c r="G445" s="122" t="s">
        <v>2320</v>
      </c>
      <c r="H445" s="139"/>
      <c r="I445" s="140"/>
    </row>
    <row r="446" spans="2:9" ht="30" customHeight="1">
      <c r="B446" s="21"/>
      <c r="C446" s="17" t="s">
        <v>1325</v>
      </c>
      <c r="D446" s="14" t="s">
        <v>1234</v>
      </c>
      <c r="E446" s="96" t="s">
        <v>529</v>
      </c>
      <c r="F446" s="96"/>
      <c r="G446" s="122" t="s">
        <v>2321</v>
      </c>
      <c r="H446" s="139"/>
      <c r="I446" s="140"/>
    </row>
    <row r="447" spans="2:9" ht="15" customHeight="1">
      <c r="B447" s="21"/>
      <c r="C447" s="17" t="s">
        <v>1326</v>
      </c>
      <c r="D447" s="14" t="s">
        <v>1235</v>
      </c>
      <c r="E447" s="96" t="s">
        <v>528</v>
      </c>
      <c r="F447" s="96"/>
      <c r="G447" s="122" t="s">
        <v>2322</v>
      </c>
      <c r="H447" s="139"/>
      <c r="I447" s="140"/>
    </row>
    <row r="448" spans="2:9" ht="15" customHeight="1">
      <c r="B448" s="21"/>
      <c r="C448" s="17" t="s">
        <v>1327</v>
      </c>
      <c r="D448" s="14" t="s">
        <v>1236</v>
      </c>
      <c r="E448" s="96" t="s">
        <v>530</v>
      </c>
      <c r="F448" s="96"/>
      <c r="G448" s="122"/>
      <c r="H448" s="139"/>
      <c r="I448" s="140"/>
    </row>
    <row r="449" spans="2:9" ht="15" customHeight="1">
      <c r="B449" s="21"/>
      <c r="C449" s="17" t="s">
        <v>1328</v>
      </c>
      <c r="D449" s="14" t="s">
        <v>1237</v>
      </c>
      <c r="E449" s="104" t="s">
        <v>531</v>
      </c>
      <c r="F449" s="106"/>
      <c r="G449" s="122"/>
      <c r="H449" s="139"/>
      <c r="I449" s="140"/>
    </row>
    <row r="450" spans="2:9" ht="15" customHeight="1">
      <c r="B450" s="21"/>
      <c r="C450" s="17" t="s">
        <v>1329</v>
      </c>
      <c r="D450" s="14" t="s">
        <v>1238</v>
      </c>
      <c r="E450" s="104" t="s">
        <v>532</v>
      </c>
      <c r="F450" s="106"/>
      <c r="G450" s="122"/>
      <c r="H450" s="139"/>
      <c r="I450" s="140"/>
    </row>
    <row r="451" spans="2:9" ht="15" customHeight="1">
      <c r="B451" s="21"/>
      <c r="C451" s="17" t="s">
        <v>1330</v>
      </c>
      <c r="D451" s="14" t="s">
        <v>1239</v>
      </c>
      <c r="E451" s="104" t="s">
        <v>533</v>
      </c>
      <c r="F451" s="106"/>
      <c r="G451" s="122"/>
      <c r="H451" s="139"/>
      <c r="I451" s="140"/>
    </row>
    <row r="452" spans="2:9" ht="15" customHeight="1">
      <c r="B452" s="21"/>
      <c r="C452" s="17" t="s">
        <v>338</v>
      </c>
      <c r="D452" s="14" t="s">
        <v>1240</v>
      </c>
      <c r="E452" s="104" t="s">
        <v>534</v>
      </c>
      <c r="F452" s="106"/>
      <c r="G452" s="122"/>
      <c r="H452" s="139"/>
      <c r="I452" s="140"/>
    </row>
    <row r="453" spans="2:9" ht="15" customHeight="1">
      <c r="B453" s="21"/>
      <c r="C453" s="17" t="s">
        <v>339</v>
      </c>
      <c r="D453" s="14" t="s">
        <v>1241</v>
      </c>
      <c r="E453" s="104" t="s">
        <v>535</v>
      </c>
      <c r="F453" s="106"/>
      <c r="G453" s="122"/>
      <c r="H453" s="139"/>
      <c r="I453" s="140"/>
    </row>
    <row r="454" spans="2:9" ht="30" customHeight="1">
      <c r="B454" s="21"/>
      <c r="C454" s="17" t="s">
        <v>1182</v>
      </c>
      <c r="D454" s="14" t="s">
        <v>1242</v>
      </c>
      <c r="E454" s="104" t="s">
        <v>536</v>
      </c>
      <c r="F454" s="106"/>
      <c r="G454" s="122" t="s">
        <v>2323</v>
      </c>
      <c r="H454" s="139"/>
      <c r="I454" s="140"/>
    </row>
    <row r="455" spans="2:9" ht="15" customHeight="1">
      <c r="B455" s="21"/>
      <c r="C455" s="17" t="s">
        <v>1183</v>
      </c>
      <c r="D455" s="14" t="s">
        <v>1243</v>
      </c>
      <c r="E455" s="104" t="s">
        <v>537</v>
      </c>
      <c r="F455" s="106"/>
      <c r="G455" s="122"/>
      <c r="H455" s="139"/>
      <c r="I455" s="140"/>
    </row>
    <row r="456" spans="2:9" ht="15" customHeight="1">
      <c r="B456" s="21"/>
      <c r="C456" s="17" t="s">
        <v>1184</v>
      </c>
      <c r="D456" s="14" t="s">
        <v>1244</v>
      </c>
      <c r="E456" s="104" t="s">
        <v>538</v>
      </c>
      <c r="F456" s="106"/>
      <c r="G456" s="122"/>
      <c r="H456" s="139"/>
      <c r="I456" s="140"/>
    </row>
    <row r="457" spans="2:9" ht="15" customHeight="1">
      <c r="B457" s="21"/>
      <c r="C457" s="17" t="s">
        <v>342</v>
      </c>
      <c r="D457" s="14" t="s">
        <v>1245</v>
      </c>
      <c r="E457" s="104" t="s">
        <v>539</v>
      </c>
      <c r="F457" s="106"/>
      <c r="G457" s="122"/>
      <c r="H457" s="139"/>
      <c r="I457" s="140"/>
    </row>
    <row r="458" spans="2:9" ht="15" customHeight="1">
      <c r="B458" s="21"/>
      <c r="C458" s="17" t="s">
        <v>343</v>
      </c>
      <c r="D458" s="14" t="s">
        <v>1246</v>
      </c>
      <c r="E458" s="104" t="s">
        <v>540</v>
      </c>
      <c r="F458" s="106"/>
      <c r="G458" s="122"/>
      <c r="H458" s="139"/>
      <c r="I458" s="140"/>
    </row>
    <row r="459" spans="2:9" ht="15" customHeight="1">
      <c r="B459" s="21"/>
      <c r="C459" s="17" t="s">
        <v>1185</v>
      </c>
      <c r="D459" s="14" t="s">
        <v>1247</v>
      </c>
      <c r="E459" s="104"/>
      <c r="F459" s="106"/>
      <c r="G459" s="122"/>
      <c r="H459" s="139"/>
      <c r="I459" s="140"/>
    </row>
    <row r="460" spans="2:9" ht="15" customHeight="1">
      <c r="B460" s="21"/>
      <c r="C460" s="17" t="s">
        <v>344</v>
      </c>
      <c r="D460" s="14" t="s">
        <v>1248</v>
      </c>
      <c r="E460" s="104" t="s">
        <v>541</v>
      </c>
      <c r="F460" s="106"/>
      <c r="G460" s="122" t="s">
        <v>2324</v>
      </c>
      <c r="H460" s="139"/>
      <c r="I460" s="140"/>
    </row>
    <row r="461" spans="2:9" ht="15" customHeight="1">
      <c r="B461" s="21"/>
      <c r="C461" s="17" t="s">
        <v>345</v>
      </c>
      <c r="D461" s="14" t="s">
        <v>1249</v>
      </c>
      <c r="E461" s="104" t="s">
        <v>542</v>
      </c>
      <c r="F461" s="106"/>
      <c r="G461" s="122"/>
      <c r="H461" s="139"/>
      <c r="I461" s="140"/>
    </row>
    <row r="462" spans="2:9" ht="15" customHeight="1">
      <c r="B462" s="21"/>
      <c r="C462" s="17" t="s">
        <v>769</v>
      </c>
      <c r="D462" s="14" t="s">
        <v>892</v>
      </c>
      <c r="E462" s="104" t="s">
        <v>543</v>
      </c>
      <c r="F462" s="106"/>
      <c r="G462" s="122"/>
      <c r="H462" s="139"/>
      <c r="I462" s="140"/>
    </row>
    <row r="463" spans="2:9" ht="15" customHeight="1">
      <c r="B463" s="21"/>
      <c r="C463" s="17" t="s">
        <v>770</v>
      </c>
      <c r="D463" s="14" t="s">
        <v>893</v>
      </c>
      <c r="E463" s="104" t="s">
        <v>544</v>
      </c>
      <c r="F463" s="106"/>
      <c r="G463" s="122"/>
      <c r="H463" s="139"/>
      <c r="I463" s="140"/>
    </row>
    <row r="464" spans="2:9" ht="15" customHeight="1">
      <c r="B464" s="21"/>
      <c r="C464" s="17" t="s">
        <v>894</v>
      </c>
      <c r="D464" s="14" t="s">
        <v>709</v>
      </c>
      <c r="E464" s="104" t="s">
        <v>545</v>
      </c>
      <c r="F464" s="106"/>
      <c r="G464" s="122"/>
      <c r="H464" s="139"/>
      <c r="I464" s="140"/>
    </row>
    <row r="465" spans="2:9" ht="15" customHeight="1">
      <c r="B465" s="21"/>
      <c r="C465" s="17" t="s">
        <v>895</v>
      </c>
      <c r="D465" s="14" t="s">
        <v>719</v>
      </c>
      <c r="E465" s="104" t="s">
        <v>546</v>
      </c>
      <c r="F465" s="106"/>
      <c r="G465" s="122" t="s">
        <v>2325</v>
      </c>
      <c r="H465" s="139"/>
      <c r="I465" s="140"/>
    </row>
    <row r="466" spans="2:9" ht="15" customHeight="1">
      <c r="B466" s="21"/>
      <c r="C466" s="17" t="s">
        <v>896</v>
      </c>
      <c r="D466" s="14" t="s">
        <v>897</v>
      </c>
      <c r="E466" s="104" t="s">
        <v>547</v>
      </c>
      <c r="F466" s="106"/>
      <c r="G466" s="122"/>
      <c r="H466" s="139"/>
      <c r="I466" s="140"/>
    </row>
    <row r="467" spans="2:9" s="31" customFormat="1" ht="30" customHeight="1">
      <c r="B467" s="32"/>
      <c r="C467" s="28" t="s">
        <v>88</v>
      </c>
      <c r="D467" s="29" t="s">
        <v>486</v>
      </c>
      <c r="E467" s="133"/>
      <c r="F467" s="134"/>
      <c r="G467" s="130" t="s">
        <v>2326</v>
      </c>
      <c r="H467" s="131"/>
      <c r="I467" s="132"/>
    </row>
    <row r="468" spans="2:9" ht="15" customHeight="1">
      <c r="B468" s="21"/>
      <c r="C468" s="17" t="s">
        <v>346</v>
      </c>
      <c r="D468" s="14" t="s">
        <v>347</v>
      </c>
      <c r="E468" s="104" t="s">
        <v>7</v>
      </c>
      <c r="F468" s="106"/>
      <c r="G468" s="122"/>
      <c r="H468" s="139"/>
      <c r="I468" s="140"/>
    </row>
    <row r="469" spans="2:9" ht="15" customHeight="1">
      <c r="B469" s="21"/>
      <c r="C469" s="17" t="s">
        <v>348</v>
      </c>
      <c r="D469" s="14" t="s">
        <v>349</v>
      </c>
      <c r="E469" s="104" t="s">
        <v>8</v>
      </c>
      <c r="F469" s="106"/>
      <c r="G469" s="122"/>
      <c r="H469" s="139"/>
      <c r="I469" s="140"/>
    </row>
    <row r="470" spans="2:9" ht="15" customHeight="1">
      <c r="B470" s="1"/>
      <c r="C470" s="1"/>
    </row>
    <row r="471" spans="2:9" ht="15" customHeight="1">
      <c r="B471" s="1"/>
      <c r="C471" s="1"/>
    </row>
    <row r="472" spans="2:9" ht="15" customHeight="1">
      <c r="B472" s="98" t="s">
        <v>2333</v>
      </c>
      <c r="C472" s="99"/>
      <c r="D472" s="99"/>
      <c r="E472" s="99"/>
      <c r="F472" s="99"/>
      <c r="G472" s="99"/>
      <c r="H472" s="99"/>
      <c r="I472" s="100"/>
    </row>
    <row r="473" spans="2:9" ht="15" customHeight="1">
      <c r="B473" s="101" t="s">
        <v>2225</v>
      </c>
      <c r="C473" s="110" t="s">
        <v>2200</v>
      </c>
      <c r="D473" s="111" t="s">
        <v>2215</v>
      </c>
      <c r="E473" s="102"/>
      <c r="F473" s="102"/>
      <c r="G473" s="102"/>
      <c r="H473" s="102"/>
      <c r="I473" s="103"/>
    </row>
    <row r="474" spans="2:9" ht="15" customHeight="1">
      <c r="B474" s="101"/>
      <c r="C474" s="110"/>
      <c r="D474" s="19" t="s">
        <v>2327</v>
      </c>
      <c r="E474" s="109" t="s">
        <v>2328</v>
      </c>
      <c r="F474" s="109"/>
      <c r="G474" s="109" t="s">
        <v>2245</v>
      </c>
      <c r="H474" s="109"/>
      <c r="I474" s="109"/>
    </row>
    <row r="475" spans="2:9" ht="15" customHeight="1">
      <c r="B475" s="21">
        <v>1</v>
      </c>
      <c r="C475" s="17" t="s">
        <v>705</v>
      </c>
      <c r="D475" s="104" t="s">
        <v>2226</v>
      </c>
      <c r="E475" s="105"/>
      <c r="F475" s="105"/>
      <c r="G475" s="105"/>
      <c r="H475" s="105"/>
      <c r="I475" s="106"/>
    </row>
    <row r="476" spans="2:9" ht="15" customHeight="1">
      <c r="B476" s="21"/>
      <c r="C476" s="17" t="s">
        <v>702</v>
      </c>
      <c r="D476" s="14" t="s">
        <v>690</v>
      </c>
      <c r="E476" s="104" t="s">
        <v>110</v>
      </c>
      <c r="F476" s="106"/>
      <c r="G476" s="122" t="s">
        <v>2329</v>
      </c>
      <c r="H476" s="139"/>
      <c r="I476" s="140"/>
    </row>
    <row r="477" spans="2:9" ht="15" customHeight="1">
      <c r="B477" s="21"/>
      <c r="C477" s="17" t="s">
        <v>1034</v>
      </c>
      <c r="D477" s="14" t="s">
        <v>109</v>
      </c>
      <c r="E477" s="104" t="s">
        <v>111</v>
      </c>
      <c r="F477" s="106"/>
      <c r="G477" s="122" t="s">
        <v>2330</v>
      </c>
      <c r="H477" s="139"/>
      <c r="I477" s="140"/>
    </row>
    <row r="478" spans="2:9" ht="15" customHeight="1">
      <c r="B478" s="21"/>
      <c r="C478" s="17" t="s">
        <v>1036</v>
      </c>
      <c r="D478" s="14" t="s">
        <v>606</v>
      </c>
      <c r="E478" s="104" t="s">
        <v>660</v>
      </c>
      <c r="F478" s="106"/>
      <c r="G478" s="122" t="s">
        <v>2331</v>
      </c>
      <c r="H478" s="139"/>
      <c r="I478" s="140"/>
    </row>
    <row r="479" spans="2:9" ht="15" customHeight="1">
      <c r="B479" s="21"/>
      <c r="C479" s="17" t="s">
        <v>689</v>
      </c>
      <c r="D479" s="14" t="s">
        <v>607</v>
      </c>
      <c r="E479" s="104" t="s">
        <v>660</v>
      </c>
      <c r="F479" s="106"/>
      <c r="G479" s="122" t="s">
        <v>2332</v>
      </c>
      <c r="H479" s="139"/>
      <c r="I479" s="140"/>
    </row>
    <row r="480" spans="2:9" ht="15" customHeight="1">
      <c r="B480" s="1"/>
      <c r="C480" s="1"/>
    </row>
    <row r="481" spans="2:12" ht="15" customHeight="1">
      <c r="B481" s="22"/>
      <c r="C481" s="1"/>
    </row>
    <row r="482" spans="2:12" ht="15" customHeight="1">
      <c r="B482" s="98" t="s">
        <v>2334</v>
      </c>
      <c r="C482" s="99"/>
      <c r="D482" s="99"/>
      <c r="E482" s="99"/>
      <c r="F482" s="99"/>
      <c r="G482" s="99"/>
      <c r="H482" s="99"/>
      <c r="I482" s="100"/>
    </row>
    <row r="483" spans="2:12" ht="15" customHeight="1">
      <c r="B483" s="101" t="s">
        <v>2225</v>
      </c>
      <c r="C483" s="110" t="s">
        <v>2200</v>
      </c>
      <c r="D483" s="141" t="s">
        <v>2215</v>
      </c>
      <c r="E483" s="142"/>
      <c r="F483" s="142"/>
      <c r="G483" s="142"/>
      <c r="H483" s="142"/>
      <c r="I483" s="143"/>
    </row>
    <row r="484" spans="2:12" ht="15" customHeight="1">
      <c r="B484" s="101"/>
      <c r="C484" s="110"/>
      <c r="D484" s="144"/>
      <c r="E484" s="145"/>
      <c r="F484" s="145"/>
      <c r="G484" s="145"/>
      <c r="H484" s="145"/>
      <c r="I484" s="146"/>
    </row>
    <row r="485" spans="2:12" ht="15" customHeight="1">
      <c r="B485" s="21">
        <v>1</v>
      </c>
      <c r="C485" s="17" t="s">
        <v>336</v>
      </c>
      <c r="D485" s="104" t="s">
        <v>2226</v>
      </c>
      <c r="E485" s="105"/>
      <c r="F485" s="105"/>
      <c r="G485" s="105"/>
      <c r="H485" s="105"/>
      <c r="I485" s="106"/>
    </row>
    <row r="486" spans="2:12" ht="15" customHeight="1">
      <c r="B486" s="21"/>
      <c r="C486" s="17" t="s">
        <v>337</v>
      </c>
      <c r="D486" s="49" t="s">
        <v>692</v>
      </c>
      <c r="E486" s="49"/>
      <c r="F486" s="49"/>
      <c r="G486" s="49" t="s">
        <v>2335</v>
      </c>
      <c r="H486" s="49"/>
      <c r="I486" s="49"/>
    </row>
    <row r="487" spans="2:12" ht="15" customHeight="1">
      <c r="B487" s="21"/>
      <c r="C487" s="17" t="s">
        <v>1034</v>
      </c>
      <c r="D487" s="49" t="s">
        <v>693</v>
      </c>
      <c r="E487" s="49"/>
      <c r="F487" s="49"/>
      <c r="G487" s="49" t="s">
        <v>2336</v>
      </c>
      <c r="H487" s="49"/>
      <c r="I487" s="49"/>
    </row>
    <row r="488" spans="2:12" ht="15" customHeight="1">
      <c r="B488" s="21"/>
      <c r="C488" s="17" t="s">
        <v>1036</v>
      </c>
      <c r="D488" s="49" t="s">
        <v>694</v>
      </c>
      <c r="E488" s="49"/>
      <c r="F488" s="49"/>
      <c r="G488" s="49" t="s">
        <v>2337</v>
      </c>
      <c r="H488" s="49"/>
      <c r="I488" s="49"/>
    </row>
    <row r="489" spans="2:12" ht="15" customHeight="1">
      <c r="B489" s="1"/>
      <c r="C489" s="1"/>
    </row>
    <row r="490" spans="2:12" ht="15" customHeight="1">
      <c r="B490" s="1"/>
      <c r="C490" s="1"/>
    </row>
    <row r="491" spans="2:12" ht="15" customHeight="1">
      <c r="B491" s="98" t="s">
        <v>2338</v>
      </c>
      <c r="C491" s="99"/>
      <c r="D491" s="99"/>
      <c r="E491" s="99"/>
      <c r="F491" s="99"/>
      <c r="G491" s="99"/>
      <c r="H491" s="99"/>
      <c r="I491" s="100"/>
    </row>
    <row r="492" spans="2:12" ht="15" customHeight="1">
      <c r="B492" s="101" t="s">
        <v>2225</v>
      </c>
      <c r="C492" s="110" t="s">
        <v>2200</v>
      </c>
      <c r="D492" s="111" t="s">
        <v>2215</v>
      </c>
      <c r="E492" s="102"/>
      <c r="F492" s="102"/>
      <c r="G492" s="102"/>
      <c r="H492" s="102"/>
      <c r="I492" s="103"/>
    </row>
    <row r="493" spans="2:12" ht="15" customHeight="1">
      <c r="B493" s="101"/>
      <c r="C493" s="110"/>
      <c r="D493" s="19" t="s">
        <v>2222</v>
      </c>
      <c r="E493" s="109" t="s">
        <v>2339</v>
      </c>
      <c r="F493" s="109"/>
      <c r="G493" s="109" t="s">
        <v>2245</v>
      </c>
      <c r="H493" s="109"/>
      <c r="I493" s="109"/>
    </row>
    <row r="494" spans="2:12" ht="15" customHeight="1">
      <c r="B494" s="21">
        <v>1</v>
      </c>
      <c r="C494" s="17" t="s">
        <v>336</v>
      </c>
      <c r="D494" s="104" t="s">
        <v>2226</v>
      </c>
      <c r="E494" s="105"/>
      <c r="F494" s="105"/>
      <c r="G494" s="105"/>
      <c r="H494" s="105"/>
      <c r="I494" s="106"/>
    </row>
    <row r="495" spans="2:12" ht="40.5" customHeight="1">
      <c r="B495" s="21"/>
      <c r="C495" s="17" t="s">
        <v>337</v>
      </c>
      <c r="D495" s="14" t="s">
        <v>310</v>
      </c>
      <c r="E495" s="104" t="s">
        <v>313</v>
      </c>
      <c r="F495" s="106"/>
      <c r="G495" s="130" t="s">
        <v>2341</v>
      </c>
      <c r="H495" s="131"/>
      <c r="I495" s="132"/>
      <c r="J495" s="31"/>
      <c r="K495" s="31"/>
      <c r="L495" s="31"/>
    </row>
    <row r="496" spans="2:12" ht="36.75" customHeight="1">
      <c r="B496" s="21"/>
      <c r="C496" s="17" t="s">
        <v>1034</v>
      </c>
      <c r="D496" s="14" t="s">
        <v>84</v>
      </c>
      <c r="E496" s="104" t="s">
        <v>314</v>
      </c>
      <c r="F496" s="106"/>
      <c r="G496" s="130" t="s">
        <v>2340</v>
      </c>
      <c r="H496" s="131"/>
      <c r="I496" s="132"/>
      <c r="J496" s="31"/>
      <c r="K496" s="31"/>
      <c r="L496" s="31"/>
    </row>
    <row r="497" spans="2:12" ht="38.25" customHeight="1">
      <c r="B497" s="21"/>
      <c r="C497" s="17" t="s">
        <v>1036</v>
      </c>
      <c r="D497" s="14" t="s">
        <v>312</v>
      </c>
      <c r="E497" s="104" t="s">
        <v>315</v>
      </c>
      <c r="F497" s="106"/>
      <c r="G497" s="130" t="s">
        <v>2342</v>
      </c>
      <c r="H497" s="131"/>
      <c r="I497" s="132"/>
      <c r="J497" s="31"/>
      <c r="K497" s="31"/>
      <c r="L497" s="31"/>
    </row>
    <row r="498" spans="2:12" ht="15" customHeight="1">
      <c r="G498" s="34"/>
      <c r="H498" s="34"/>
      <c r="I498" s="31"/>
      <c r="J498" s="31"/>
      <c r="K498" s="31"/>
      <c r="L498" s="31"/>
    </row>
    <row r="499" spans="2:12" ht="15" customHeight="1">
      <c r="G499" s="34"/>
      <c r="H499" s="34"/>
      <c r="I499" s="31"/>
      <c r="J499" s="31"/>
      <c r="K499" s="31"/>
      <c r="L499" s="31"/>
    </row>
    <row r="500" spans="2:12" ht="15" customHeight="1">
      <c r="G500" s="34"/>
      <c r="H500" s="34"/>
      <c r="I500" s="31"/>
      <c r="J500" s="31"/>
      <c r="K500" s="31"/>
      <c r="L500" s="31"/>
    </row>
    <row r="501" spans="2:12" ht="15" customHeight="1">
      <c r="G501" s="34"/>
      <c r="H501" s="34"/>
      <c r="I501" s="31"/>
      <c r="J501" s="31"/>
      <c r="K501" s="31"/>
      <c r="L501" s="31"/>
    </row>
    <row r="502" spans="2:12" ht="15" customHeight="1">
      <c r="G502" s="34"/>
      <c r="H502" s="34"/>
      <c r="I502" s="31"/>
      <c r="J502" s="31"/>
      <c r="K502" s="31"/>
      <c r="L502" s="31"/>
    </row>
    <row r="503" spans="2:12" ht="15" customHeight="1">
      <c r="G503" s="34"/>
      <c r="H503" s="34"/>
      <c r="I503" s="31"/>
      <c r="J503" s="31"/>
      <c r="K503" s="31"/>
      <c r="L503" s="31"/>
    </row>
    <row r="504" spans="2:12" ht="15" customHeight="1">
      <c r="G504" s="34"/>
      <c r="H504" s="34"/>
      <c r="I504" s="31"/>
      <c r="J504" s="31"/>
      <c r="K504" s="31"/>
      <c r="L504" s="31"/>
    </row>
    <row r="505" spans="2:12" ht="15" customHeight="1">
      <c r="G505" s="34"/>
      <c r="H505" s="34"/>
      <c r="I505" s="31"/>
      <c r="J505" s="31"/>
      <c r="K505" s="31"/>
      <c r="L505" s="31"/>
    </row>
  </sheetData>
  <dataConsolidate/>
  <mergeCells count="637">
    <mergeCell ref="B473:B474"/>
    <mergeCell ref="B472:I472"/>
    <mergeCell ref="C492:C493"/>
    <mergeCell ref="B483:B484"/>
    <mergeCell ref="D485:I485"/>
    <mergeCell ref="B491:I491"/>
    <mergeCell ref="B492:B493"/>
    <mergeCell ref="C483:C484"/>
    <mergeCell ref="E479:F479"/>
    <mergeCell ref="G479:I479"/>
    <mergeCell ref="E477:F477"/>
    <mergeCell ref="G477:I477"/>
    <mergeCell ref="C473:C474"/>
    <mergeCell ref="D492:I492"/>
    <mergeCell ref="E496:F496"/>
    <mergeCell ref="G496:I496"/>
    <mergeCell ref="D494:I494"/>
    <mergeCell ref="E495:F495"/>
    <mergeCell ref="G495:I495"/>
    <mergeCell ref="E493:F493"/>
    <mergeCell ref="G493:I493"/>
    <mergeCell ref="E497:F497"/>
    <mergeCell ref="G497:I497"/>
    <mergeCell ref="E451:F451"/>
    <mergeCell ref="G451:I451"/>
    <mergeCell ref="E467:F467"/>
    <mergeCell ref="E465:F465"/>
    <mergeCell ref="G454:I454"/>
    <mergeCell ref="E452:F452"/>
    <mergeCell ref="G466:I466"/>
    <mergeCell ref="E453:F453"/>
    <mergeCell ref="E455:F455"/>
    <mergeCell ref="G455:I455"/>
    <mergeCell ref="E454:F454"/>
    <mergeCell ref="G459:I459"/>
    <mergeCell ref="G465:I465"/>
    <mergeCell ref="E466:F466"/>
    <mergeCell ref="G467:I467"/>
    <mergeCell ref="E457:F457"/>
    <mergeCell ref="G457:I457"/>
    <mergeCell ref="E458:F458"/>
    <mergeCell ref="G458:I458"/>
    <mergeCell ref="G453:I453"/>
    <mergeCell ref="E456:F456"/>
    <mergeCell ref="G456:I456"/>
    <mergeCell ref="G452:I452"/>
    <mergeCell ref="G461:I461"/>
    <mergeCell ref="E464:F464"/>
    <mergeCell ref="D483:I484"/>
    <mergeCell ref="E476:F476"/>
    <mergeCell ref="G476:I476"/>
    <mergeCell ref="E459:F459"/>
    <mergeCell ref="G464:I464"/>
    <mergeCell ref="E461:F461"/>
    <mergeCell ref="E462:F462"/>
    <mergeCell ref="G462:I462"/>
    <mergeCell ref="E460:F460"/>
    <mergeCell ref="G460:I460"/>
    <mergeCell ref="G463:I463"/>
    <mergeCell ref="E463:F463"/>
    <mergeCell ref="E478:F478"/>
    <mergeCell ref="G478:I478"/>
    <mergeCell ref="D473:I473"/>
    <mergeCell ref="E474:F474"/>
    <mergeCell ref="G474:I474"/>
    <mergeCell ref="E468:F468"/>
    <mergeCell ref="G468:I468"/>
    <mergeCell ref="E469:F469"/>
    <mergeCell ref="G469:I469"/>
    <mergeCell ref="B482:I482"/>
    <mergeCell ref="D475:I475"/>
    <mergeCell ref="D441:I441"/>
    <mergeCell ref="G450:I450"/>
    <mergeCell ref="E442:F442"/>
    <mergeCell ref="G442:I442"/>
    <mergeCell ref="E443:F443"/>
    <mergeCell ref="G443:I443"/>
    <mergeCell ref="E445:F445"/>
    <mergeCell ref="E444:F444"/>
    <mergeCell ref="E448:F448"/>
    <mergeCell ref="G448:I448"/>
    <mergeCell ref="E449:F449"/>
    <mergeCell ref="G449:I449"/>
    <mergeCell ref="E450:F450"/>
    <mergeCell ref="G444:I444"/>
    <mergeCell ref="G445:I445"/>
    <mergeCell ref="E446:F446"/>
    <mergeCell ref="G446:I446"/>
    <mergeCell ref="E447:F447"/>
    <mergeCell ref="G447:I447"/>
    <mergeCell ref="D434:E434"/>
    <mergeCell ref="F434:G434"/>
    <mergeCell ref="H434:I434"/>
    <mergeCell ref="B439:B440"/>
    <mergeCell ref="C439:C440"/>
    <mergeCell ref="D439:I439"/>
    <mergeCell ref="E440:F440"/>
    <mergeCell ref="G440:I440"/>
    <mergeCell ref="D435:E435"/>
    <mergeCell ref="F435:G435"/>
    <mergeCell ref="H435:I435"/>
    <mergeCell ref="B438:I438"/>
    <mergeCell ref="D432:E432"/>
    <mergeCell ref="F432:G432"/>
    <mergeCell ref="H432:I432"/>
    <mergeCell ref="D433:E433"/>
    <mergeCell ref="F433:G433"/>
    <mergeCell ref="H433:I433"/>
    <mergeCell ref="D430:E430"/>
    <mergeCell ref="F430:G430"/>
    <mergeCell ref="H430:I430"/>
    <mergeCell ref="D431:E431"/>
    <mergeCell ref="F431:G431"/>
    <mergeCell ref="H431:I431"/>
    <mergeCell ref="D428:E428"/>
    <mergeCell ref="F428:G428"/>
    <mergeCell ref="H428:I428"/>
    <mergeCell ref="D429:E429"/>
    <mergeCell ref="F429:G429"/>
    <mergeCell ref="H429:I429"/>
    <mergeCell ref="H425:I425"/>
    <mergeCell ref="D424:I424"/>
    <mergeCell ref="H423:I423"/>
    <mergeCell ref="D427:E427"/>
    <mergeCell ref="F427:G427"/>
    <mergeCell ref="H427:I427"/>
    <mergeCell ref="D426:E426"/>
    <mergeCell ref="F426:G426"/>
    <mergeCell ref="H426:I426"/>
    <mergeCell ref="D425:E425"/>
    <mergeCell ref="F425:G425"/>
    <mergeCell ref="F423:G423"/>
    <mergeCell ref="D423:E423"/>
    <mergeCell ref="B422:B423"/>
    <mergeCell ref="C422:C423"/>
    <mergeCell ref="F409:I409"/>
    <mergeCell ref="D413:I413"/>
    <mergeCell ref="D414:E414"/>
    <mergeCell ref="B398:I398"/>
    <mergeCell ref="B399:B400"/>
    <mergeCell ref="F414:G414"/>
    <mergeCell ref="H414:I414"/>
    <mergeCell ref="B412:I412"/>
    <mergeCell ref="B413:B414"/>
    <mergeCell ref="C413:C414"/>
    <mergeCell ref="B421:I421"/>
    <mergeCell ref="D417:E417"/>
    <mergeCell ref="D418:E418"/>
    <mergeCell ref="D422:I422"/>
    <mergeCell ref="H417:I417"/>
    <mergeCell ref="F416:G416"/>
    <mergeCell ref="H418:I418"/>
    <mergeCell ref="F417:G417"/>
    <mergeCell ref="F418:G418"/>
    <mergeCell ref="F403:I403"/>
    <mergeCell ref="F402:I402"/>
    <mergeCell ref="D416:E416"/>
    <mergeCell ref="D401:I401"/>
    <mergeCell ref="F406:I406"/>
    <mergeCell ref="F407:I407"/>
    <mergeCell ref="F408:I408"/>
    <mergeCell ref="D415:I415"/>
    <mergeCell ref="F404:I404"/>
    <mergeCell ref="F405:I405"/>
    <mergeCell ref="H416:I416"/>
    <mergeCell ref="C394:I394"/>
    <mergeCell ref="C399:C400"/>
    <mergeCell ref="F390:G390"/>
    <mergeCell ref="F392:G392"/>
    <mergeCell ref="D390:E390"/>
    <mergeCell ref="D392:E392"/>
    <mergeCell ref="D391:E391"/>
    <mergeCell ref="F391:G391"/>
    <mergeCell ref="H391:I391"/>
    <mergeCell ref="D399:I399"/>
    <mergeCell ref="F400:I400"/>
    <mergeCell ref="C393:I393"/>
    <mergeCell ref="H390:I390"/>
    <mergeCell ref="H392:I392"/>
    <mergeCell ref="F384:G384"/>
    <mergeCell ref="F385:G385"/>
    <mergeCell ref="F386:G386"/>
    <mergeCell ref="H385:I385"/>
    <mergeCell ref="H386:I386"/>
    <mergeCell ref="D385:E385"/>
    <mergeCell ref="C389:I389"/>
    <mergeCell ref="D383:E383"/>
    <mergeCell ref="F383:G383"/>
    <mergeCell ref="D384:E384"/>
    <mergeCell ref="H388:I388"/>
    <mergeCell ref="H384:I384"/>
    <mergeCell ref="H383:I383"/>
    <mergeCell ref="H387:I387"/>
    <mergeCell ref="F387:G387"/>
    <mergeCell ref="F388:G388"/>
    <mergeCell ref="D386:E386"/>
    <mergeCell ref="D387:E387"/>
    <mergeCell ref="D388:E388"/>
    <mergeCell ref="D382:E382"/>
    <mergeCell ref="F381:G381"/>
    <mergeCell ref="F382:G382"/>
    <mergeCell ref="D378:E378"/>
    <mergeCell ref="D379:E379"/>
    <mergeCell ref="H377:I377"/>
    <mergeCell ref="H379:I379"/>
    <mergeCell ref="H378:I378"/>
    <mergeCell ref="F379:G379"/>
    <mergeCell ref="D380:E380"/>
    <mergeCell ref="D381:E381"/>
    <mergeCell ref="F380:G380"/>
    <mergeCell ref="H380:I380"/>
    <mergeCell ref="F378:G378"/>
    <mergeCell ref="H382:I382"/>
    <mergeCell ref="H381:I381"/>
    <mergeCell ref="D374:E374"/>
    <mergeCell ref="D375:E375"/>
    <mergeCell ref="D376:E376"/>
    <mergeCell ref="D377:E377"/>
    <mergeCell ref="F377:G377"/>
    <mergeCell ref="F369:G369"/>
    <mergeCell ref="F370:G370"/>
    <mergeCell ref="H369:I369"/>
    <mergeCell ref="F374:G374"/>
    <mergeCell ref="F375:G375"/>
    <mergeCell ref="F376:G376"/>
    <mergeCell ref="H374:I374"/>
    <mergeCell ref="H375:I375"/>
    <mergeCell ref="H376:I376"/>
    <mergeCell ref="H370:I370"/>
    <mergeCell ref="D366:I366"/>
    <mergeCell ref="D371:E371"/>
    <mergeCell ref="D369:E369"/>
    <mergeCell ref="H367:I367"/>
    <mergeCell ref="H368:I368"/>
    <mergeCell ref="D367:E367"/>
    <mergeCell ref="D368:E368"/>
    <mergeCell ref="G176:I176"/>
    <mergeCell ref="B171:I171"/>
    <mergeCell ref="G180:I180"/>
    <mergeCell ref="B172:B173"/>
    <mergeCell ref="G177:I177"/>
    <mergeCell ref="D180:F180"/>
    <mergeCell ref="C172:C173"/>
    <mergeCell ref="D172:I172"/>
    <mergeCell ref="D173:F173"/>
    <mergeCell ref="G179:I179"/>
    <mergeCell ref="G178:I178"/>
    <mergeCell ref="G189:I189"/>
    <mergeCell ref="G190:I190"/>
    <mergeCell ref="D178:F178"/>
    <mergeCell ref="D251:F251"/>
    <mergeCell ref="G251:I251"/>
    <mergeCell ref="D179:F179"/>
    <mergeCell ref="H164:I164"/>
    <mergeCell ref="D154:I154"/>
    <mergeCell ref="H160:I160"/>
    <mergeCell ref="H161:I161"/>
    <mergeCell ref="H162:I162"/>
    <mergeCell ref="H163:I163"/>
    <mergeCell ref="H155:I155"/>
    <mergeCell ref="H156:I156"/>
    <mergeCell ref="H157:I157"/>
    <mergeCell ref="H159:I159"/>
    <mergeCell ref="H158:I158"/>
    <mergeCell ref="B123:B124"/>
    <mergeCell ref="B137:B138"/>
    <mergeCell ref="B3:I3"/>
    <mergeCell ref="B4:B5"/>
    <mergeCell ref="C4:C5"/>
    <mergeCell ref="D4:I4"/>
    <mergeCell ref="C123:C124"/>
    <mergeCell ref="D123:I123"/>
    <mergeCell ref="D6:I6"/>
    <mergeCell ref="B122:I122"/>
    <mergeCell ref="H153:I153"/>
    <mergeCell ref="D125:I125"/>
    <mergeCell ref="B136:I136"/>
    <mergeCell ref="C137:C138"/>
    <mergeCell ref="C152:C153"/>
    <mergeCell ref="D152:I152"/>
    <mergeCell ref="B151:I151"/>
    <mergeCell ref="B152:B153"/>
    <mergeCell ref="D137:I137"/>
    <mergeCell ref="D177:F177"/>
    <mergeCell ref="G173:I173"/>
    <mergeCell ref="D174:I174"/>
    <mergeCell ref="D175:F175"/>
    <mergeCell ref="D176:F176"/>
    <mergeCell ref="G175:I175"/>
    <mergeCell ref="G184:I184"/>
    <mergeCell ref="D181:F181"/>
    <mergeCell ref="D183:F183"/>
    <mergeCell ref="G186:I186"/>
    <mergeCell ref="G187:I187"/>
    <mergeCell ref="G188:I188"/>
    <mergeCell ref="D192:F192"/>
    <mergeCell ref="G181:I181"/>
    <mergeCell ref="D193:F193"/>
    <mergeCell ref="G193:I193"/>
    <mergeCell ref="G182:I182"/>
    <mergeCell ref="G183:I183"/>
    <mergeCell ref="D182:F182"/>
    <mergeCell ref="G191:I191"/>
    <mergeCell ref="G192:I192"/>
    <mergeCell ref="G185:I185"/>
    <mergeCell ref="D194:F194"/>
    <mergeCell ref="D184:F184"/>
    <mergeCell ref="D187:F187"/>
    <mergeCell ref="D188:F188"/>
    <mergeCell ref="D189:F189"/>
    <mergeCell ref="D195:F195"/>
    <mergeCell ref="D186:F186"/>
    <mergeCell ref="D185:F185"/>
    <mergeCell ref="D190:F190"/>
    <mergeCell ref="D191:F191"/>
    <mergeCell ref="D202:F202"/>
    <mergeCell ref="D196:F196"/>
    <mergeCell ref="D197:F197"/>
    <mergeCell ref="D198:F198"/>
    <mergeCell ref="D199:F199"/>
    <mergeCell ref="D200:F200"/>
    <mergeCell ref="D201:F201"/>
    <mergeCell ref="D216:F216"/>
    <mergeCell ref="D208:F208"/>
    <mergeCell ref="D210:F210"/>
    <mergeCell ref="D215:F215"/>
    <mergeCell ref="D206:F206"/>
    <mergeCell ref="D207:F207"/>
    <mergeCell ref="D211:F211"/>
    <mergeCell ref="D212:F212"/>
    <mergeCell ref="D213:F213"/>
    <mergeCell ref="D214:F214"/>
    <mergeCell ref="G237:I237"/>
    <mergeCell ref="G234:I234"/>
    <mergeCell ref="D203:F203"/>
    <mergeCell ref="D204:F204"/>
    <mergeCell ref="D205:F205"/>
    <mergeCell ref="D220:F220"/>
    <mergeCell ref="D217:F217"/>
    <mergeCell ref="D219:F219"/>
    <mergeCell ref="D209:F209"/>
    <mergeCell ref="D218:F218"/>
    <mergeCell ref="G231:I231"/>
    <mergeCell ref="G232:I232"/>
    <mergeCell ref="G233:I233"/>
    <mergeCell ref="D221:F221"/>
    <mergeCell ref="G209:I209"/>
    <mergeCell ref="G217:I217"/>
    <mergeCell ref="G210:I210"/>
    <mergeCell ref="G211:I211"/>
    <mergeCell ref="G212:I212"/>
    <mergeCell ref="G213:I213"/>
    <mergeCell ref="G214:I214"/>
    <mergeCell ref="G216:I216"/>
    <mergeCell ref="G215:I215"/>
    <mergeCell ref="G218:I218"/>
    <mergeCell ref="D222:F222"/>
    <mergeCell ref="D226:F226"/>
    <mergeCell ref="D237:F237"/>
    <mergeCell ref="D238:F238"/>
    <mergeCell ref="D235:F235"/>
    <mergeCell ref="D236:F236"/>
    <mergeCell ref="G198:I198"/>
    <mergeCell ref="G194:I194"/>
    <mergeCell ref="G195:I195"/>
    <mergeCell ref="G196:I196"/>
    <mergeCell ref="G197:I197"/>
    <mergeCell ref="G208:I208"/>
    <mergeCell ref="G206:I206"/>
    <mergeCell ref="G207:I207"/>
    <mergeCell ref="G199:I199"/>
    <mergeCell ref="G200:I200"/>
    <mergeCell ref="G205:I205"/>
    <mergeCell ref="G201:I201"/>
    <mergeCell ref="D233:F233"/>
    <mergeCell ref="G202:I202"/>
    <mergeCell ref="G203:I203"/>
    <mergeCell ref="G204:I204"/>
    <mergeCell ref="G221:I221"/>
    <mergeCell ref="D227:F227"/>
    <mergeCell ref="D225:F225"/>
    <mergeCell ref="D231:F231"/>
    <mergeCell ref="D232:F232"/>
    <mergeCell ref="D230:F230"/>
    <mergeCell ref="D234:F234"/>
    <mergeCell ref="D240:F240"/>
    <mergeCell ref="D241:F241"/>
    <mergeCell ref="D244:F244"/>
    <mergeCell ref="D246:F246"/>
    <mergeCell ref="D243:F243"/>
    <mergeCell ref="D228:F228"/>
    <mergeCell ref="D229:F229"/>
    <mergeCell ref="G219:I219"/>
    <mergeCell ref="G220:I220"/>
    <mergeCell ref="G229:I229"/>
    <mergeCell ref="G228:I228"/>
    <mergeCell ref="D253:F253"/>
    <mergeCell ref="G227:I227"/>
    <mergeCell ref="G230:I230"/>
    <mergeCell ref="G222:I222"/>
    <mergeCell ref="G223:I223"/>
    <mergeCell ref="G235:I235"/>
    <mergeCell ref="G225:I225"/>
    <mergeCell ref="G224:I224"/>
    <mergeCell ref="G236:I236"/>
    <mergeCell ref="G226:I226"/>
    <mergeCell ref="G252:I252"/>
    <mergeCell ref="G246:I246"/>
    <mergeCell ref="G247:I247"/>
    <mergeCell ref="G248:I248"/>
    <mergeCell ref="G249:I249"/>
    <mergeCell ref="D245:F245"/>
    <mergeCell ref="D239:F239"/>
    <mergeCell ref="D250:F250"/>
    <mergeCell ref="D223:F223"/>
    <mergeCell ref="D224:F224"/>
    <mergeCell ref="G250:I250"/>
    <mergeCell ref="G238:I238"/>
    <mergeCell ref="G239:I239"/>
    <mergeCell ref="G268:I268"/>
    <mergeCell ref="G269:I269"/>
    <mergeCell ref="G253:I253"/>
    <mergeCell ref="G259:I259"/>
    <mergeCell ref="G258:I258"/>
    <mergeCell ref="G244:I244"/>
    <mergeCell ref="G240:I240"/>
    <mergeCell ref="G245:I245"/>
    <mergeCell ref="G241:I241"/>
    <mergeCell ref="G242:I242"/>
    <mergeCell ref="G254:I254"/>
    <mergeCell ref="G243:I243"/>
    <mergeCell ref="G256:I256"/>
    <mergeCell ref="G257:I257"/>
    <mergeCell ref="G255:I255"/>
    <mergeCell ref="G260:I260"/>
    <mergeCell ref="D265:I265"/>
    <mergeCell ref="G266:I266"/>
    <mergeCell ref="E266:F266"/>
    <mergeCell ref="D252:F252"/>
    <mergeCell ref="D249:F249"/>
    <mergeCell ref="D247:F247"/>
    <mergeCell ref="D248:F248"/>
    <mergeCell ref="D242:F242"/>
    <mergeCell ref="D258:F258"/>
    <mergeCell ref="D260:F260"/>
    <mergeCell ref="D255:F255"/>
    <mergeCell ref="D254:F254"/>
    <mergeCell ref="E271:F271"/>
    <mergeCell ref="E272:F272"/>
    <mergeCell ref="G270:I270"/>
    <mergeCell ref="G271:I271"/>
    <mergeCell ref="D256:F256"/>
    <mergeCell ref="D257:F257"/>
    <mergeCell ref="D259:F259"/>
    <mergeCell ref="E270:F270"/>
    <mergeCell ref="D267:I267"/>
    <mergeCell ref="E268:F268"/>
    <mergeCell ref="B264:I264"/>
    <mergeCell ref="E269:F269"/>
    <mergeCell ref="B265:B266"/>
    <mergeCell ref="C265:C266"/>
    <mergeCell ref="G279:I279"/>
    <mergeCell ref="G272:I272"/>
    <mergeCell ref="G273:I273"/>
    <mergeCell ref="G274:I274"/>
    <mergeCell ref="G275:I275"/>
    <mergeCell ref="G276:I276"/>
    <mergeCell ref="E289:F289"/>
    <mergeCell ref="E284:F284"/>
    <mergeCell ref="D283:I283"/>
    <mergeCell ref="G284:I284"/>
    <mergeCell ref="D285:I285"/>
    <mergeCell ref="G287:I287"/>
    <mergeCell ref="G288:I288"/>
    <mergeCell ref="G289:I289"/>
    <mergeCell ref="B282:I282"/>
    <mergeCell ref="E276:F276"/>
    <mergeCell ref="E277:F277"/>
    <mergeCell ref="E279:F279"/>
    <mergeCell ref="E273:F273"/>
    <mergeCell ref="E274:F274"/>
    <mergeCell ref="E275:F275"/>
    <mergeCell ref="E278:F278"/>
    <mergeCell ref="G277:I277"/>
    <mergeCell ref="G278:I278"/>
    <mergeCell ref="D295:I295"/>
    <mergeCell ref="F297:G297"/>
    <mergeCell ref="E286:F286"/>
    <mergeCell ref="E287:F287"/>
    <mergeCell ref="B283:B284"/>
    <mergeCell ref="C283:C284"/>
    <mergeCell ref="E288:F288"/>
    <mergeCell ref="G286:I286"/>
    <mergeCell ref="D294:E294"/>
    <mergeCell ref="B292:I292"/>
    <mergeCell ref="B293:B294"/>
    <mergeCell ref="C293:C294"/>
    <mergeCell ref="D293:I293"/>
    <mergeCell ref="F294:G294"/>
    <mergeCell ref="H294:I294"/>
    <mergeCell ref="D309:E309"/>
    <mergeCell ref="D306:E306"/>
    <mergeCell ref="D307:E307"/>
    <mergeCell ref="D303:E303"/>
    <mergeCell ref="D302:E302"/>
    <mergeCell ref="D304:E304"/>
    <mergeCell ref="D296:E296"/>
    <mergeCell ref="D301:E301"/>
    <mergeCell ref="F296:G296"/>
    <mergeCell ref="D298:E298"/>
    <mergeCell ref="D299:E299"/>
    <mergeCell ref="F298:G298"/>
    <mergeCell ref="D300:E300"/>
    <mergeCell ref="D297:E297"/>
    <mergeCell ref="D314:E314"/>
    <mergeCell ref="D311:E311"/>
    <mergeCell ref="D312:E312"/>
    <mergeCell ref="D320:E320"/>
    <mergeCell ref="F299:G299"/>
    <mergeCell ref="D308:E308"/>
    <mergeCell ref="F313:G313"/>
    <mergeCell ref="D310:E310"/>
    <mergeCell ref="F311:G311"/>
    <mergeCell ref="F312:G312"/>
    <mergeCell ref="D313:E313"/>
    <mergeCell ref="D305:E305"/>
    <mergeCell ref="F307:G307"/>
    <mergeCell ref="F306:G306"/>
    <mergeCell ref="F300:G300"/>
    <mergeCell ref="F314:G314"/>
    <mergeCell ref="F301:G301"/>
    <mergeCell ref="F302:G302"/>
    <mergeCell ref="F309:G309"/>
    <mergeCell ref="F303:G303"/>
    <mergeCell ref="F304:G304"/>
    <mergeCell ref="F305:G305"/>
    <mergeCell ref="F308:G308"/>
    <mergeCell ref="F310:G310"/>
    <mergeCell ref="F316:G316"/>
    <mergeCell ref="F317:G317"/>
    <mergeCell ref="D315:E315"/>
    <mergeCell ref="D316:E316"/>
    <mergeCell ref="D321:E321"/>
    <mergeCell ref="D322:E322"/>
    <mergeCell ref="D317:E317"/>
    <mergeCell ref="D318:E318"/>
    <mergeCell ref="D319:E319"/>
    <mergeCell ref="F315:G315"/>
    <mergeCell ref="D332:E332"/>
    <mergeCell ref="F332:G332"/>
    <mergeCell ref="H332:I332"/>
    <mergeCell ref="F318:G318"/>
    <mergeCell ref="F321:G321"/>
    <mergeCell ref="D325:E325"/>
    <mergeCell ref="B328:I328"/>
    <mergeCell ref="B329:B330"/>
    <mergeCell ref="C329:C330"/>
    <mergeCell ref="D329:I329"/>
    <mergeCell ref="D330:E330"/>
    <mergeCell ref="F330:G330"/>
    <mergeCell ref="D324:E324"/>
    <mergeCell ref="F323:G323"/>
    <mergeCell ref="F324:G324"/>
    <mergeCell ref="F325:G325"/>
    <mergeCell ref="D323:E323"/>
    <mergeCell ref="D331:I331"/>
    <mergeCell ref="H330:I330"/>
    <mergeCell ref="F322:G322"/>
    <mergeCell ref="F319:G319"/>
    <mergeCell ref="F320:G320"/>
    <mergeCell ref="H333:I333"/>
    <mergeCell ref="D333:E333"/>
    <mergeCell ref="F333:G333"/>
    <mergeCell ref="D339:I339"/>
    <mergeCell ref="D342:F342"/>
    <mergeCell ref="D341:I341"/>
    <mergeCell ref="D335:E335"/>
    <mergeCell ref="G342:I342"/>
    <mergeCell ref="H334:I334"/>
    <mergeCell ref="G340:I340"/>
    <mergeCell ref="F334:G334"/>
    <mergeCell ref="F335:G335"/>
    <mergeCell ref="D345:F345"/>
    <mergeCell ref="G343:I343"/>
    <mergeCell ref="D351:I351"/>
    <mergeCell ref="G344:I344"/>
    <mergeCell ref="B339:B340"/>
    <mergeCell ref="C339:C340"/>
    <mergeCell ref="D352:E352"/>
    <mergeCell ref="D334:E334"/>
    <mergeCell ref="D344:F344"/>
    <mergeCell ref="B338:I338"/>
    <mergeCell ref="D340:F340"/>
    <mergeCell ref="H335:I335"/>
    <mergeCell ref="D343:F343"/>
    <mergeCell ref="G345:I345"/>
    <mergeCell ref="D347:F347"/>
    <mergeCell ref="G346:I346"/>
    <mergeCell ref="G347:I347"/>
    <mergeCell ref="F352:G352"/>
    <mergeCell ref="B350:I350"/>
    <mergeCell ref="D346:F346"/>
    <mergeCell ref="B351:B352"/>
    <mergeCell ref="C351:C352"/>
    <mergeCell ref="B363:I363"/>
    <mergeCell ref="B364:B365"/>
    <mergeCell ref="D360:E360"/>
    <mergeCell ref="F360:G360"/>
    <mergeCell ref="H365:I365"/>
    <mergeCell ref="D353:I353"/>
    <mergeCell ref="D354:E354"/>
    <mergeCell ref="D355:E355"/>
    <mergeCell ref="D356:E356"/>
    <mergeCell ref="F355:G355"/>
    <mergeCell ref="F354:G354"/>
    <mergeCell ref="F356:G356"/>
    <mergeCell ref="D358:E358"/>
    <mergeCell ref="F357:G357"/>
    <mergeCell ref="D357:E357"/>
    <mergeCell ref="D359:E359"/>
    <mergeCell ref="F359:G359"/>
    <mergeCell ref="D365:E365"/>
    <mergeCell ref="F365:G365"/>
    <mergeCell ref="F358:G358"/>
    <mergeCell ref="C364:C365"/>
    <mergeCell ref="D364:I364"/>
    <mergeCell ref="F367:G367"/>
    <mergeCell ref="H371:I371"/>
    <mergeCell ref="D373:E373"/>
    <mergeCell ref="F371:G371"/>
    <mergeCell ref="F373:G373"/>
    <mergeCell ref="F372:G372"/>
    <mergeCell ref="D370:E370"/>
    <mergeCell ref="D372:E372"/>
    <mergeCell ref="F368:G368"/>
    <mergeCell ref="H372:I372"/>
    <mergeCell ref="H373:I373"/>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0" max="9" man="1"/>
    <brk id="169" max="9" man="1"/>
    <brk id="262" max="9" man="1"/>
    <brk id="326" max="9" man="1"/>
    <brk id="361" max="9" man="1"/>
    <brk id="419" max="9" man="1"/>
    <brk id="47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All tables</vt:lpstr>
      <vt:lpstr>Table Details</vt:lpstr>
      <vt:lpstr>Reference Tables</vt:lpstr>
      <vt:lpstr>'Reference Tables'!Print_Area</vt:lpstr>
      <vt:lpstr>'Table Details'!Print_Area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lucnm</dc:creator>
  <cp:lastModifiedBy>Admin</cp:lastModifiedBy>
  <cp:lastPrinted>2017-12-05T04:20:31Z</cp:lastPrinted>
  <dcterms:created xsi:type="dcterms:W3CDTF">2003-03-04T11:32:28Z</dcterms:created>
  <dcterms:modified xsi:type="dcterms:W3CDTF">2020-08-21T01:48:53Z</dcterms:modified>
</cp:coreProperties>
</file>