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Excel co ban_nang cao\BT\"/>
    </mc:Choice>
  </mc:AlternateContent>
  <bookViews>
    <workbookView xWindow="0" yWindow="0" windowWidth="23040" windowHeight="9192"/>
  </bookViews>
  <sheets>
    <sheet name="Total" sheetId="1" r:id="rId1"/>
    <sheet name="DSSP" sheetId="2" r:id="rId2"/>
    <sheet name="Buy" sheetId="3" r:id="rId3"/>
    <sheet name="Sell" sheetId="4" r:id="rId4"/>
    <sheet name="Storg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F6" i="5" l="1"/>
  <c r="F7" i="5"/>
  <c r="F8" i="5"/>
  <c r="F9" i="5"/>
  <c r="F10" i="5"/>
  <c r="F11" i="5"/>
  <c r="F5" i="5" l="1"/>
  <c r="G4" i="4"/>
  <c r="F3" i="5" s="1"/>
  <c r="G5" i="4"/>
  <c r="F4" i="5" s="1"/>
  <c r="E4" i="5"/>
  <c r="E5" i="5"/>
  <c r="E6" i="5"/>
  <c r="E7" i="5"/>
  <c r="E8" i="5"/>
  <c r="E9" i="5"/>
  <c r="E10" i="5"/>
  <c r="E11" i="5"/>
  <c r="E3" i="5"/>
  <c r="D4" i="5"/>
  <c r="D5" i="5"/>
  <c r="D6" i="5"/>
  <c r="D7" i="5"/>
  <c r="D8" i="5"/>
  <c r="D9" i="5"/>
  <c r="D10" i="5"/>
  <c r="D11" i="5"/>
  <c r="D3" i="5"/>
  <c r="C4" i="5"/>
  <c r="C5" i="5"/>
  <c r="C6" i="5"/>
  <c r="C7" i="5"/>
  <c r="C8" i="5"/>
  <c r="C9" i="5"/>
  <c r="C10" i="5"/>
  <c r="C11" i="5"/>
  <c r="C3" i="5"/>
  <c r="B4" i="5"/>
  <c r="B5" i="5"/>
  <c r="B6" i="5"/>
  <c r="B7" i="5"/>
  <c r="B8" i="5"/>
  <c r="B9" i="5"/>
  <c r="B10" i="5"/>
  <c r="B11" i="5"/>
  <c r="B3" i="5"/>
  <c r="G11" i="5" l="1"/>
  <c r="G10" i="5"/>
  <c r="G9" i="5"/>
  <c r="G8" i="5"/>
  <c r="G7" i="5"/>
  <c r="G5" i="5"/>
  <c r="G6" i="5"/>
  <c r="G4" i="5"/>
  <c r="N5" i="5"/>
  <c r="G3" i="5"/>
  <c r="N4" i="5"/>
  <c r="N6" i="5" l="1"/>
</calcChain>
</file>

<file path=xl/sharedStrings.xml><?xml version="1.0" encoding="utf-8"?>
<sst xmlns="http://schemas.openxmlformats.org/spreadsheetml/2006/main" count="41" uniqueCount="22">
  <si>
    <t>Ngày mua</t>
  </si>
  <si>
    <t xml:space="preserve">Sản phẩm </t>
  </si>
  <si>
    <t>Số lượng</t>
  </si>
  <si>
    <t>Đơn giá</t>
  </si>
  <si>
    <t xml:space="preserve">Ngày bán </t>
  </si>
  <si>
    <t>Sản phẩm</t>
  </si>
  <si>
    <t xml:space="preserve">Áo </t>
  </si>
  <si>
    <t>Quần</t>
  </si>
  <si>
    <t>Cặp</t>
  </si>
  <si>
    <t>Sách</t>
  </si>
  <si>
    <t>Mũ</t>
  </si>
  <si>
    <t>Thành tiền</t>
  </si>
  <si>
    <t>Ngày bán</t>
  </si>
  <si>
    <t>Số lượng mua</t>
  </si>
  <si>
    <t xml:space="preserve">Tổng giá mua </t>
  </si>
  <si>
    <t xml:space="preserve">Số lượng bán </t>
  </si>
  <si>
    <t xml:space="preserve">Tổng giá bán </t>
  </si>
  <si>
    <t xml:space="preserve">Tồn kho </t>
  </si>
  <si>
    <t>Bút</t>
  </si>
  <si>
    <t>Tổng tiền mua</t>
  </si>
  <si>
    <t>Lợi nhuận</t>
  </si>
  <si>
    <t>Tổng tiềnbán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</si>
</sst>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Fill="1" applyBorder="1"/>
    <xf numFmtId="0" fontId="0" fillId="5" borderId="1" xfId="0" applyFill="1" applyBorder="1"/>
    <xf numFmtId="14" fontId="0" fillId="0" borderId="1" xfId="0" applyNumberFormat="1" applyFill="1" applyBorder="1"/>
    <xf numFmtId="0" fontId="0" fillId="3" borderId="2" xfId="0" applyFill="1" applyBorder="1"/>
    <xf numFmtId="0" fontId="0" fillId="0" borderId="1" xfId="0" applyBorder="1"/>
    <xf numFmtId="0" fontId="1" fillId="4" borderId="1" xfId="0" applyFont="1" applyFill="1" applyBorder="1"/>
    <xf numFmtId="0" fontId="0" fillId="3" borderId="0" xfId="0" applyFill="1" applyBorder="1"/>
    <xf numFmtId="0" fontId="0" fillId="6" borderId="1" xfId="0" applyFill="1" applyBorder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ell!A1"/><Relationship Id="rId2" Type="http://schemas.openxmlformats.org/officeDocument/2006/relationships/image" Target="../media/image1.png"/><Relationship Id="rId1" Type="http://schemas.openxmlformats.org/officeDocument/2006/relationships/hyperlink" Target="#Storge!A1"/><Relationship Id="rId4" Type="http://schemas.openxmlformats.org/officeDocument/2006/relationships/hyperlink" Target="#Bu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533400</xdr:colOff>
      <xdr:row>2</xdr:row>
      <xdr:rowOff>60960</xdr:rowOff>
    </xdr:from>
    <xdr:to>
      <xdr:col>8</xdr:col>
      <xdr:colOff>464820</xdr:colOff>
      <xdr:row>6</xdr:row>
      <xdr:rowOff>7620</xdr:rowOff>
    </xdr:to>
    <xdr:grpSp>
      <xdr:nvGrpSpPr>
        <xdr:cNvPr id="8" name="Group 7"/>
        <xdr:cNvGrpSpPr/>
      </xdr:nvGrpSpPr>
      <xdr:grpSpPr>
        <a:xfrm>
          <a:off x="4503420" y="426720"/>
          <a:ext cx="1501140" cy="678180"/>
          <a:chOff x="5219700" y="800100"/>
          <a:chExt cx="1501140" cy="678180"/>
        </a:xfrm>
      </xdr:grpSpPr>
      <xdr:sp macro="" textlink="">
        <xdr:nvSpPr>
          <xdr:cNvPr id="4" name="Rounded Rectangle 3">
            <a:hlinkClick xmlns:r="http://schemas.openxmlformats.org/officeDocument/2006/relationships" r:id="rId1"/>
          </xdr:cNvPr>
          <xdr:cNvSpPr/>
        </xdr:nvSpPr>
        <xdr:spPr>
          <a:xfrm>
            <a:off x="5219700" y="800100"/>
            <a:ext cx="1501140" cy="678180"/>
          </a:xfrm>
          <a:prstGeom prst="roundRect">
            <a:avLst/>
          </a:prstGeom>
          <a:solidFill>
            <a:srgbClr val="FFC000"/>
          </a:solidFill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200" b="1"/>
              <a:t>     Kho</a:t>
            </a:r>
          </a:p>
        </xdr:txBody>
      </xdr:sp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0" y="819667"/>
            <a:ext cx="556260" cy="638756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422910</xdr:colOff>
      <xdr:row>2</xdr:row>
      <xdr:rowOff>60960</xdr:rowOff>
    </xdr:from>
    <xdr:to>
      <xdr:col>6</xdr:col>
      <xdr:colOff>87630</xdr:colOff>
      <xdr:row>6</xdr:row>
      <xdr:rowOff>7620</xdr:rowOff>
    </xdr:to>
    <xdr:grpSp>
      <xdr:nvGrpSpPr>
        <xdr:cNvPr id="9" name="Group 8"/>
        <xdr:cNvGrpSpPr/>
      </xdr:nvGrpSpPr>
      <xdr:grpSpPr>
        <a:xfrm>
          <a:off x="2556510" y="426720"/>
          <a:ext cx="1501140" cy="678180"/>
          <a:chOff x="3177540" y="777240"/>
          <a:chExt cx="1501140" cy="678180"/>
        </a:xfrm>
      </xdr:grpSpPr>
      <xdr:sp macro="" textlink="">
        <xdr:nvSpPr>
          <xdr:cNvPr id="3" name="Rounded Rectangle 2">
            <a:hlinkClick xmlns:r="http://schemas.openxmlformats.org/officeDocument/2006/relationships" r:id="rId3"/>
          </xdr:cNvPr>
          <xdr:cNvSpPr/>
        </xdr:nvSpPr>
        <xdr:spPr>
          <a:xfrm>
            <a:off x="3177540" y="777240"/>
            <a:ext cx="1501140" cy="678180"/>
          </a:xfrm>
          <a:prstGeom prst="roundRect">
            <a:avLst/>
          </a:prstGeom>
          <a:solidFill>
            <a:srgbClr val="FFC000"/>
          </a:solidFill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200" b="1"/>
              <a:t>    Bán</a:t>
            </a:r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53740" y="792480"/>
            <a:ext cx="556260" cy="638756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0</xdr:colOff>
      <xdr:row>2</xdr:row>
      <xdr:rowOff>60960</xdr:rowOff>
    </xdr:from>
    <xdr:to>
      <xdr:col>2</xdr:col>
      <xdr:colOff>891540</xdr:colOff>
      <xdr:row>6</xdr:row>
      <xdr:rowOff>7620</xdr:rowOff>
    </xdr:to>
    <xdr:grpSp>
      <xdr:nvGrpSpPr>
        <xdr:cNvPr id="10" name="Group 9">
          <a:hlinkClick xmlns:r="http://schemas.openxmlformats.org/officeDocument/2006/relationships" r:id="rId4"/>
        </xdr:cNvPr>
        <xdr:cNvGrpSpPr/>
      </xdr:nvGrpSpPr>
      <xdr:grpSpPr>
        <a:xfrm>
          <a:off x="609600" y="426720"/>
          <a:ext cx="1501140" cy="678180"/>
          <a:chOff x="1325880" y="815340"/>
          <a:chExt cx="1501140" cy="678180"/>
        </a:xfrm>
      </xdr:grpSpPr>
      <xdr:sp macro="" textlink="">
        <xdr:nvSpPr>
          <xdr:cNvPr id="2" name="Rounded Rectangle 1"/>
          <xdr:cNvSpPr/>
        </xdr:nvSpPr>
        <xdr:spPr>
          <a:xfrm>
            <a:off x="1325880" y="815340"/>
            <a:ext cx="1501140" cy="678180"/>
          </a:xfrm>
          <a:prstGeom prst="roundRect">
            <a:avLst/>
          </a:prstGeom>
          <a:solidFill>
            <a:srgbClr val="FFC000"/>
          </a:solidFill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200" b="1"/>
              <a:t>     Mua</a:t>
            </a:r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6840" y="822960"/>
            <a:ext cx="556260" cy="6387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17</xdr:row>
      <xdr:rowOff>152400</xdr:rowOff>
    </xdr:from>
    <xdr:to>
      <xdr:col>3</xdr:col>
      <xdr:colOff>198120</xdr:colOff>
      <xdr:row>21</xdr:row>
      <xdr:rowOff>45720</xdr:rowOff>
    </xdr:to>
    <xdr:sp macro="[0]!muahhang" textlink="">
      <xdr:nvSpPr>
        <xdr:cNvPr id="20" name="Rectangle 19"/>
        <xdr:cNvSpPr/>
      </xdr:nvSpPr>
      <xdr:spPr>
        <a:xfrm>
          <a:off x="609600" y="3261360"/>
          <a:ext cx="1722120" cy="6248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/>
            <a:t>BUY</a:t>
          </a:r>
        </a:p>
      </xdr:txBody>
    </xdr:sp>
    <xdr:clientData/>
  </xdr:twoCellAnchor>
  <xdr:twoCellAnchor>
    <xdr:from>
      <xdr:col>6</xdr:col>
      <xdr:colOff>114300</xdr:colOff>
      <xdr:row>18</xdr:row>
      <xdr:rowOff>0</xdr:rowOff>
    </xdr:from>
    <xdr:to>
      <xdr:col>8</xdr:col>
      <xdr:colOff>266700</xdr:colOff>
      <xdr:row>21</xdr:row>
      <xdr:rowOff>76200</xdr:rowOff>
    </xdr:to>
    <xdr:sp macro="[0]!ban" textlink="">
      <xdr:nvSpPr>
        <xdr:cNvPr id="21" name="Rectangle 20"/>
        <xdr:cNvSpPr/>
      </xdr:nvSpPr>
      <xdr:spPr>
        <a:xfrm>
          <a:off x="4084320" y="3291840"/>
          <a:ext cx="1722120" cy="6248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/>
            <a:t>SELL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22860</xdr:colOff>
      <xdr:row>1</xdr:row>
      <xdr:rowOff>7620</xdr:rowOff>
    </xdr:from>
    <xdr:to>
      <xdr:col>6</xdr:col>
      <xdr:colOff>358140</xdr:colOff>
      <xdr:row>8</xdr:row>
      <xdr:rowOff>80772</xdr:rowOff>
    </xdr:to>
    <xdr:sp macro="" textlink="">
      <xdr:nvSpPr>
        <xdr:cNvPr id="2" name="Curved Left Arrow 1">
          <a:hlinkClick xmlns:r="http://schemas.openxmlformats.org/officeDocument/2006/relationships" r:id="rId1"/>
        </xdr:cNvPr>
        <xdr:cNvSpPr/>
      </xdr:nvSpPr>
      <xdr:spPr>
        <a:xfrm>
          <a:off x="2628900" y="190500"/>
          <a:ext cx="1554480" cy="1353312"/>
        </a:xfrm>
        <a:prstGeom prst="curved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bg1"/>
              </a:solidFill>
            </a:rPr>
            <a:t>Turn</a:t>
          </a:r>
          <a:r>
            <a:rPr lang="en-US" sz="1400" baseline="0">
              <a:solidFill>
                <a:schemeClr val="bg1"/>
              </a:solidFill>
            </a:rPr>
            <a:t> back home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510540</xdr:colOff>
      <xdr:row>1</xdr:row>
      <xdr:rowOff>15240</xdr:rowOff>
    </xdr:from>
    <xdr:to>
      <xdr:col>12</xdr:col>
      <xdr:colOff>236220</xdr:colOff>
      <xdr:row>8</xdr:row>
      <xdr:rowOff>88392</xdr:rowOff>
    </xdr:to>
    <xdr:sp macro="" textlink="">
      <xdr:nvSpPr>
        <xdr:cNvPr id="2" name="Curved Left Arrow 1">
          <a:hlinkClick xmlns:r="http://schemas.openxmlformats.org/officeDocument/2006/relationships" r:id="rId1"/>
        </xdr:cNvPr>
        <xdr:cNvSpPr/>
      </xdr:nvSpPr>
      <xdr:spPr>
        <a:xfrm>
          <a:off x="6819900" y="198120"/>
          <a:ext cx="1554480" cy="1353312"/>
        </a:xfrm>
        <a:prstGeom prst="curved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bg1"/>
              </a:solidFill>
            </a:rPr>
            <a:t>Turn</a:t>
          </a:r>
          <a:r>
            <a:rPr lang="en-US" sz="1400" baseline="0">
              <a:solidFill>
                <a:schemeClr val="bg1"/>
              </a:solidFill>
            </a:rPr>
            <a:t> back home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22860</xdr:colOff>
      <xdr:row>0</xdr:row>
      <xdr:rowOff>114300</xdr:rowOff>
    </xdr:from>
    <xdr:to>
      <xdr:col>11</xdr:col>
      <xdr:colOff>358140</xdr:colOff>
      <xdr:row>8</xdr:row>
      <xdr:rowOff>4572</xdr:rowOff>
    </xdr:to>
    <xdr:sp macro="" textlink="">
      <xdr:nvSpPr>
        <xdr:cNvPr id="2" name="Curved Left Arrow 1">
          <a:hlinkClick xmlns:r="http://schemas.openxmlformats.org/officeDocument/2006/relationships" r:id="rId1"/>
        </xdr:cNvPr>
        <xdr:cNvSpPr/>
      </xdr:nvSpPr>
      <xdr:spPr>
        <a:xfrm>
          <a:off x="6385560" y="114300"/>
          <a:ext cx="1554480" cy="1353312"/>
        </a:xfrm>
        <a:prstGeom prst="curved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bg1"/>
              </a:solidFill>
            </a:rPr>
            <a:t>Turn</a:t>
          </a:r>
          <a:r>
            <a:rPr lang="en-US" sz="1400" baseline="0">
              <a:solidFill>
                <a:schemeClr val="bg1"/>
              </a:solidFill>
            </a:rPr>
            <a:t> back home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449580</xdr:colOff>
      <xdr:row>1</xdr:row>
      <xdr:rowOff>7620</xdr:rowOff>
    </xdr:from>
    <xdr:to>
      <xdr:col>11</xdr:col>
      <xdr:colOff>175260</xdr:colOff>
      <xdr:row>8</xdr:row>
      <xdr:rowOff>80772</xdr:rowOff>
    </xdr:to>
    <xdr:sp macro="" textlink="">
      <xdr:nvSpPr>
        <xdr:cNvPr id="2" name="Curved Left Arrow 1">
          <a:hlinkClick xmlns:r="http://schemas.openxmlformats.org/officeDocument/2006/relationships" r:id="rId1"/>
        </xdr:cNvPr>
        <xdr:cNvSpPr/>
      </xdr:nvSpPr>
      <xdr:spPr>
        <a:xfrm>
          <a:off x="6438900" y="190500"/>
          <a:ext cx="1554480" cy="1353312"/>
        </a:xfrm>
        <a:prstGeom prst="curved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bg1"/>
              </a:solidFill>
            </a:rPr>
            <a:t>Turn</a:t>
          </a:r>
          <a:r>
            <a:rPr lang="en-US" sz="1400" baseline="0">
              <a:solidFill>
                <a:schemeClr val="bg1"/>
              </a:solidFill>
            </a:rPr>
            <a:t> back home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2:B8" totalsRowShown="0">
  <autoFilter ref="B2:B8"/>
  <tableColumns count="1">
    <tableColumn id="1" name="Sản phẩ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ua" displayName="Mua" ref="C3:G5" totalsRowShown="0" headerRowDxfId="3">
  <autoFilter ref="C3:G5"/>
  <tableColumns count="5">
    <tableColumn id="1" name="Ngày mua"/>
    <tableColumn id="2" name="Sản phẩm "/>
    <tableColumn id="3" name="Số lượng"/>
    <tableColumn id="4" name="Đơn giá"/>
    <tableColumn id="5" name="Thành tiền" dataDxfId="2">
      <calculatedColumnFormula>F4*E4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Bán" displayName="Bán" ref="C2:G5" totalsRowShown="0" headerRowDxfId="1">
  <autoFilter ref="C2:G5"/>
  <tableColumns count="5">
    <tableColumn id="1" name="Ngày bán"/>
    <tableColumn id="2" name="Sản phẩm "/>
    <tableColumn id="3" name="Số lượng"/>
    <tableColumn id="4" name="Đơn giá"/>
    <tableColumn id="5" name="Thành tiền" dataDxfId="0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tabSelected="1" workbookViewId="0"/>
  </sheetViews>
  <sheetFormatPr defaultColWidth="0" defaultRowHeight="14.4" zeroHeight="1" x14ac:dyDescent="0.3"/>
  <cols>
    <col min="1" max="2" width="8.88671875" style="1" customWidth="1"/>
    <col min="3" max="3" width="13.33203125" style="1" customWidth="1"/>
    <col min="4" max="5" width="8.88671875" style="1" customWidth="1"/>
    <col min="6" max="6" width="9" style="1" customWidth="1"/>
    <col min="7" max="7" width="8.88671875" style="1" customWidth="1"/>
    <col min="8" max="8" width="14" style="1" customWidth="1"/>
    <col min="9" max="10" width="8.88671875" style="1" customWidth="1"/>
    <col min="11" max="12" width="0" style="1" hidden="1" customWidth="1"/>
    <col min="13" max="16384" width="8.88671875" style="1" hidden="1"/>
  </cols>
  <sheetData>
    <row r="1" spans="2:8" x14ac:dyDescent="0.3"/>
    <row r="2" spans="2:8" x14ac:dyDescent="0.3"/>
    <row r="3" spans="2:8" x14ac:dyDescent="0.3"/>
    <row r="4" spans="2:8" x14ac:dyDescent="0.3"/>
    <row r="5" spans="2:8" x14ac:dyDescent="0.3"/>
    <row r="6" spans="2:8" x14ac:dyDescent="0.3"/>
    <row r="7" spans="2:8" x14ac:dyDescent="0.3"/>
    <row r="8" spans="2:8" x14ac:dyDescent="0.3"/>
    <row r="9" spans="2:8" x14ac:dyDescent="0.3"/>
    <row r="10" spans="2:8" x14ac:dyDescent="0.3">
      <c r="B10" s="2" t="s">
        <v>0</v>
      </c>
      <c r="C10" s="5">
        <v>36529</v>
      </c>
      <c r="G10" s="4" t="s">
        <v>4</v>
      </c>
      <c r="H10" s="5">
        <v>12</v>
      </c>
    </row>
    <row r="11" spans="2:8" x14ac:dyDescent="0.3">
      <c r="B11" s="2" t="s">
        <v>1</v>
      </c>
      <c r="C11" s="3" t="s">
        <v>6</v>
      </c>
      <c r="G11" s="4" t="s">
        <v>1</v>
      </c>
      <c r="H11" s="3" t="s">
        <v>6</v>
      </c>
    </row>
    <row r="12" spans="2:8" x14ac:dyDescent="0.3">
      <c r="B12" s="2" t="s">
        <v>2</v>
      </c>
      <c r="C12" s="3">
        <v>23</v>
      </c>
      <c r="G12" s="4" t="s">
        <v>2</v>
      </c>
      <c r="H12" s="3">
        <v>22</v>
      </c>
    </row>
    <row r="13" spans="2:8" x14ac:dyDescent="0.3">
      <c r="B13" s="2" t="s">
        <v>3</v>
      </c>
      <c r="C13" s="3">
        <v>11</v>
      </c>
      <c r="G13" s="4" t="s">
        <v>3</v>
      </c>
      <c r="H13" s="3">
        <v>22</v>
      </c>
    </row>
    <row r="14" spans="2:8" x14ac:dyDescent="0.3"/>
    <row r="15" spans="2:8" x14ac:dyDescent="0.3"/>
    <row r="16" spans="2:8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</sheetData>
  <dataValidations count="3">
    <dataValidation type="custom" allowBlank="1" showInputMessage="1" showErrorMessage="1" error="Tui nhận số thôi nè !!!" sqref="C10 H10 H12:H13">
      <formula1>ISNUMBER(C10)</formula1>
    </dataValidation>
    <dataValidation type="custom" allowBlank="1" showInputMessage="1" showErrorMessage="1" error="Tui cũng vậy nà" sqref="C12">
      <formula1>ISNUMBER(C12)</formula1>
    </dataValidation>
    <dataValidation type="custom" allowBlank="1" showInputMessage="1" showErrorMessage="1" error="Sai rồi hihi" sqref="C13">
      <formula1>ISNUMBER(C13)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DSSP!$B$2:$B$6</xm:f>
          </x14:formula1>
          <xm:sqref>C11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workbookViewId="0">
      <selection activeCell="C30" sqref="C30"/>
    </sheetView>
  </sheetViews>
  <sheetFormatPr defaultRowHeight="14.4" x14ac:dyDescent="0.3"/>
  <cols>
    <col min="2" max="2" width="11.33203125" customWidth="1"/>
  </cols>
  <sheetData>
    <row r="2" spans="2:2" x14ac:dyDescent="0.3">
      <c r="B2" t="s">
        <v>5</v>
      </c>
    </row>
    <row r="3" spans="2:2" x14ac:dyDescent="0.3">
      <c r="B3" t="s">
        <v>6</v>
      </c>
    </row>
    <row r="4" spans="2:2" x14ac:dyDescent="0.3">
      <c r="B4" t="s">
        <v>7</v>
      </c>
    </row>
    <row r="5" spans="2:2" x14ac:dyDescent="0.3">
      <c r="B5" t="s">
        <v>8</v>
      </c>
    </row>
    <row r="6" spans="2:2" x14ac:dyDescent="0.3">
      <c r="B6" t="s">
        <v>9</v>
      </c>
    </row>
    <row r="7" spans="2:2" x14ac:dyDescent="0.3">
      <c r="B7" t="s">
        <v>10</v>
      </c>
    </row>
    <row r="8" spans="2:2" x14ac:dyDescent="0.3">
      <c r="B8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G5"/>
  <sheetViews>
    <sheetView workbookViewId="0"/>
  </sheetViews>
  <sheetFormatPr defaultRowHeight="14.4" x14ac:dyDescent="0.3"/>
  <cols>
    <col min="3" max="3" width="11.44140625" customWidth="1"/>
    <col min="4" max="4" width="11.77734375" customWidth="1"/>
    <col min="5" max="5" width="11.109375" customWidth="1"/>
    <col min="6" max="6" width="10.21875" customWidth="1"/>
    <col min="7" max="7" width="11.88671875" customWidth="1"/>
  </cols>
  <sheetData>
    <row r="3" spans="3:7" x14ac:dyDescent="0.3">
      <c r="C3" s="2" t="s">
        <v>0</v>
      </c>
      <c r="D3" s="2" t="s">
        <v>1</v>
      </c>
      <c r="E3" s="2" t="s">
        <v>2</v>
      </c>
      <c r="F3" s="2" t="s">
        <v>3</v>
      </c>
      <c r="G3" s="6" t="s">
        <v>11</v>
      </c>
    </row>
    <row r="4" spans="3:7" x14ac:dyDescent="0.3">
      <c r="C4" s="5">
        <v>44251</v>
      </c>
      <c r="D4" s="3" t="s">
        <v>9</v>
      </c>
      <c r="E4" s="3">
        <v>11</v>
      </c>
      <c r="F4" s="3">
        <v>11</v>
      </c>
      <c r="G4" s="9"/>
    </row>
    <row r="5" spans="3:7" x14ac:dyDescent="0.3">
      <c r="C5" s="5">
        <v>44200</v>
      </c>
      <c r="D5" s="3" t="s">
        <v>6</v>
      </c>
      <c r="E5" s="3">
        <v>12</v>
      </c>
      <c r="F5" s="3">
        <v>122</v>
      </c>
      <c r="G5" s="9">
        <v>121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G5"/>
  <sheetViews>
    <sheetView workbookViewId="0"/>
  </sheetViews>
  <sheetFormatPr defaultRowHeight="14.4" x14ac:dyDescent="0.3"/>
  <cols>
    <col min="3" max="4" width="12.44140625" customWidth="1"/>
    <col min="5" max="5" width="11.109375" customWidth="1"/>
    <col min="6" max="6" width="9.5546875" customWidth="1"/>
    <col min="7" max="7" width="11.6640625" customWidth="1"/>
  </cols>
  <sheetData>
    <row r="2" spans="3:7" x14ac:dyDescent="0.3">
      <c r="C2" s="2" t="s">
        <v>12</v>
      </c>
      <c r="D2" s="2" t="s">
        <v>1</v>
      </c>
      <c r="E2" s="2" t="s">
        <v>2</v>
      </c>
      <c r="F2" s="2" t="s">
        <v>3</v>
      </c>
      <c r="G2" s="6" t="s">
        <v>11</v>
      </c>
    </row>
    <row r="3" spans="3:7" x14ac:dyDescent="0.3">
      <c r="C3" s="5">
        <v>44239</v>
      </c>
      <c r="D3" s="3" t="s">
        <v>8</v>
      </c>
      <c r="E3" s="3">
        <v>122</v>
      </c>
      <c r="F3" s="3">
        <v>122</v>
      </c>
      <c r="G3" s="3">
        <f>E3*F3</f>
        <v>14884</v>
      </c>
    </row>
    <row r="4" spans="3:7" x14ac:dyDescent="0.3">
      <c r="C4" s="5">
        <v>409073</v>
      </c>
      <c r="D4" s="3" t="s">
        <v>6</v>
      </c>
      <c r="E4" s="3">
        <v>22</v>
      </c>
      <c r="F4" s="3">
        <v>222</v>
      </c>
      <c r="G4" s="3">
        <f t="shared" ref="G3:G5" si="0">E4*F4</f>
        <v>4884</v>
      </c>
    </row>
    <row r="5" spans="3:7" x14ac:dyDescent="0.3">
      <c r="C5" s="5">
        <v>44287</v>
      </c>
      <c r="D5" s="3" t="s">
        <v>7</v>
      </c>
      <c r="E5" s="3">
        <v>2</v>
      </c>
      <c r="F5" s="3">
        <v>1</v>
      </c>
      <c r="G5" s="3">
        <f t="shared" si="0"/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11"/>
  <sheetViews>
    <sheetView workbookViewId="0"/>
  </sheetViews>
  <sheetFormatPr defaultRowHeight="14.4" x14ac:dyDescent="0.3"/>
  <cols>
    <col min="2" max="2" width="12.5546875" bestFit="1" customWidth="1"/>
    <col min="3" max="3" width="12.109375" bestFit="1" customWidth="1"/>
    <col min="4" max="4" width="12.44140625" customWidth="1"/>
    <col min="5" max="5" width="12.77734375" customWidth="1"/>
    <col min="6" max="6" width="11.6640625" bestFit="1" customWidth="1"/>
    <col min="7" max="7" width="8" bestFit="1" customWidth="1"/>
    <col min="13" max="13" width="12.5546875" bestFit="1" customWidth="1"/>
  </cols>
  <sheetData>
    <row r="2" spans="2:14" x14ac:dyDescent="0.3">
      <c r="B2" s="8" t="s">
        <v>5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</row>
    <row r="3" spans="2:14" x14ac:dyDescent="0.3">
      <c r="B3" s="7" t="str">
        <f>IF(Table2[[#This Row],[Sản phẩm]]="","",Table2[[#This Row],[Sản phẩm]])</f>
        <v xml:space="preserve">Áo </v>
      </c>
      <c r="C3" s="7">
        <f>SUMIFS(Buy!E:E,Buy!D:D,B3)</f>
        <v>12</v>
      </c>
      <c r="D3" s="7">
        <f>SUMIFS(Buy!G:G,Buy!D:D,Storge!B3)</f>
        <v>121</v>
      </c>
      <c r="E3" s="7">
        <f>SUMIFS(Sell!E:E,Sell!D:D,Storge!B3)</f>
        <v>22</v>
      </c>
      <c r="F3" s="7">
        <f>SUMIFS(Sell!G:G,Sell!D:D,Storge!B3)</f>
        <v>4884</v>
      </c>
      <c r="G3" s="7">
        <f>C3-E3</f>
        <v>-10</v>
      </c>
    </row>
    <row r="4" spans="2:14" x14ac:dyDescent="0.3">
      <c r="B4" s="7" t="str">
        <f>IF(Table2[[#This Row],[Sản phẩm]]="","",Table2[[#This Row],[Sản phẩm]])</f>
        <v>Quần</v>
      </c>
      <c r="C4" s="7">
        <f>SUMIFS(Buy!E:E,Buy!D:D,B4)</f>
        <v>0</v>
      </c>
      <c r="D4" s="7">
        <f>SUMIFS(Buy!G:G,Buy!D:D,Storge!B4)</f>
        <v>0</v>
      </c>
      <c r="E4" s="7">
        <f>SUMIFS(Sell!E:E,Sell!D:D,Storge!B4)</f>
        <v>2</v>
      </c>
      <c r="F4" s="7">
        <f>SUMIFS(Sell!G:G,Sell!D:D,Storge!B4)</f>
        <v>2</v>
      </c>
      <c r="G4" s="7">
        <f t="shared" ref="G4:G11" si="0">C4-E4</f>
        <v>-2</v>
      </c>
      <c r="M4" s="10" t="s">
        <v>19</v>
      </c>
      <c r="N4" s="7">
        <f>SUM(D:D)</f>
        <v>121</v>
      </c>
    </row>
    <row r="5" spans="2:14" x14ac:dyDescent="0.3">
      <c r="B5" s="7" t="str">
        <f>IF(Table2[[#This Row],[Sản phẩm]]="","",Table2[[#This Row],[Sản phẩm]])</f>
        <v>Cặp</v>
      </c>
      <c r="C5" s="7">
        <f>SUMIFS(Buy!E:E,Buy!D:D,B5)</f>
        <v>0</v>
      </c>
      <c r="D5" s="7">
        <f>SUMIFS(Buy!G:G,Buy!D:D,Storge!B5)</f>
        <v>0</v>
      </c>
      <c r="E5" s="7">
        <f>SUMIFS(Sell!E:E,Sell!D:D,Storge!B5)</f>
        <v>122</v>
      </c>
      <c r="F5" s="7">
        <f>SUMIFS(Sell!G:G,Sell!D:D,Storge!B5)</f>
        <v>14884</v>
      </c>
      <c r="G5" s="7">
        <f t="shared" si="0"/>
        <v>-122</v>
      </c>
      <c r="M5" s="10" t="s">
        <v>21</v>
      </c>
      <c r="N5" s="7">
        <f>SUM(F:F)</f>
        <v>19770</v>
      </c>
    </row>
    <row r="6" spans="2:14" x14ac:dyDescent="0.3">
      <c r="B6" s="7" t="str">
        <f>IF(Table2[[#This Row],[Sản phẩm]]="","",Table2[[#This Row],[Sản phẩm]])</f>
        <v>Sách</v>
      </c>
      <c r="C6" s="7">
        <f>SUMIFS(Buy!E:E,Buy!D:D,B6)</f>
        <v>11</v>
      </c>
      <c r="D6" s="7">
        <f>SUMIFS(Buy!G:G,Buy!D:D,Storge!B6)</f>
        <v>0</v>
      </c>
      <c r="E6" s="7">
        <f>SUMIFS(Sell!E:E,Sell!D:D,Storge!B6)</f>
        <v>0</v>
      </c>
      <c r="F6" s="7">
        <f>SUMIFS(Sell!G:G,Sell!D:D,Storge!B6)</f>
        <v>0</v>
      </c>
      <c r="G6" s="7">
        <f t="shared" si="0"/>
        <v>11</v>
      </c>
      <c r="M6" s="10" t="s">
        <v>20</v>
      </c>
      <c r="N6" s="7">
        <f>N5-N4</f>
        <v>19649</v>
      </c>
    </row>
    <row r="7" spans="2:14" x14ac:dyDescent="0.3">
      <c r="B7" s="7" t="str">
        <f>IF(Table2[[#This Row],[Sản phẩm]]="","",Table2[[#This Row],[Sản phẩm]])</f>
        <v>Mũ</v>
      </c>
      <c r="C7" s="7">
        <f>SUMIFS(Buy!E:E,Buy!D:D,B7)</f>
        <v>0</v>
      </c>
      <c r="D7" s="7">
        <f>SUMIFS(Buy!G:G,Buy!D:D,Storge!B7)</f>
        <v>0</v>
      </c>
      <c r="E7" s="7">
        <f>SUMIFS(Sell!E:E,Sell!D:D,Storge!B7)</f>
        <v>0</v>
      </c>
      <c r="F7" s="7">
        <f>SUMIFS(Sell!G:G,Sell!D:D,Storge!B7)</f>
        <v>0</v>
      </c>
      <c r="G7" s="7">
        <f t="shared" si="0"/>
        <v>0</v>
      </c>
    </row>
    <row r="8" spans="2:14" x14ac:dyDescent="0.3">
      <c r="B8" s="7" t="str">
        <f>IF(Table2[[#This Row],[Sản phẩm]]="","",Table2[[#This Row],[Sản phẩm]])</f>
        <v>Bút</v>
      </c>
      <c r="C8" s="7">
        <f>SUMIFS(Buy!E:E,Buy!D:D,B8)</f>
        <v>0</v>
      </c>
      <c r="D8" s="7">
        <f>SUMIFS(Buy!G:G,Buy!D:D,Storge!B8)</f>
        <v>0</v>
      </c>
      <c r="E8" s="7">
        <f>SUMIFS(Sell!E:E,Sell!D:D,Storge!B8)</f>
        <v>0</v>
      </c>
      <c r="F8" s="7">
        <f>SUMIFS(Sell!G:G,Sell!D:D,Storge!B8)</f>
        <v>0</v>
      </c>
      <c r="G8" s="7">
        <f t="shared" si="0"/>
        <v>0</v>
      </c>
    </row>
    <row r="9" spans="2:14" x14ac:dyDescent="0.3">
      <c r="B9" s="7" t="e">
        <f>IF(Table2[[#This Row],[Sản phẩm]]="","",Table2[[#This Row],[Sản phẩm]])</f>
        <v>#VALUE!</v>
      </c>
      <c r="C9" s="7">
        <f>SUMIFS(Buy!E:E,Buy!D:D,B9)</f>
        <v>0</v>
      </c>
      <c r="D9" s="7">
        <f>SUMIFS(Buy!G:G,Buy!D:D,Storge!B9)</f>
        <v>0</v>
      </c>
      <c r="E9" s="7">
        <f>SUMIFS(Sell!E:E,Sell!D:D,Storge!B9)</f>
        <v>0</v>
      </c>
      <c r="F9" s="7">
        <f>SUMIFS(Sell!G:G,Sell!D:D,Storge!B9)</f>
        <v>0</v>
      </c>
      <c r="G9" s="7">
        <f t="shared" si="0"/>
        <v>0</v>
      </c>
    </row>
    <row r="10" spans="2:14" x14ac:dyDescent="0.3">
      <c r="B10" s="7" t="e">
        <f>IF(Table2[[#This Row],[Sản phẩm]]="","",Table2[[#This Row],[Sản phẩm]])</f>
        <v>#VALUE!</v>
      </c>
      <c r="C10" s="7">
        <f>SUMIFS(Buy!E:E,Buy!D:D,B10)</f>
        <v>0</v>
      </c>
      <c r="D10" s="7">
        <f>SUMIFS(Buy!G:G,Buy!D:D,Storge!B10)</f>
        <v>0</v>
      </c>
      <c r="E10" s="7">
        <f>SUMIFS(Sell!E:E,Sell!D:D,Storge!B10)</f>
        <v>0</v>
      </c>
      <c r="F10" s="7">
        <f>SUMIFS(Sell!G:G,Sell!D:D,Storge!B10)</f>
        <v>0</v>
      </c>
      <c r="G10" s="7">
        <f t="shared" si="0"/>
        <v>0</v>
      </c>
    </row>
    <row r="11" spans="2:14" x14ac:dyDescent="0.3">
      <c r="B11" s="7" t="e">
        <f>IF(Table2[[#This Row],[Sản phẩm]]="","",Table2[[#This Row],[Sản phẩm]])</f>
        <v>#VALUE!</v>
      </c>
      <c r="C11" s="7">
        <f>SUMIFS(Buy!E:E,Buy!D:D,B11)</f>
        <v>0</v>
      </c>
      <c r="D11" s="7">
        <f>SUMIFS(Buy!G:G,Buy!D:D,Storge!B11)</f>
        <v>0</v>
      </c>
      <c r="E11" s="7">
        <f>SUMIFS(Sell!E:E,Sell!D:D,Storge!B11)</f>
        <v>0</v>
      </c>
      <c r="F11" s="7">
        <f>SUMIFS(Sell!G:G,Sell!D:D,Storge!B11)</f>
        <v>0</v>
      </c>
      <c r="G11" s="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DSSP</vt:lpstr>
      <vt:lpstr>Buy</vt:lpstr>
      <vt:lpstr>Sell</vt:lpstr>
      <vt:lpstr>Storge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2021-09-03T16:54:41Z</dcterms:created>
  <dcterms:modified xsi:type="dcterms:W3CDTF">2021-09-04T17:47:15Z</dcterms:modified>
</cp:coreProperties>
</file>