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jotard-workspace\tester\tester-2024\"/>
    </mc:Choice>
  </mc:AlternateContent>
  <xr:revisionPtr revIDLastSave="0" documentId="13_ncr:1_{FC67271F-7C1B-4E23-81F6-2BDAAE70F6F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over" sheetId="1" r:id="rId1"/>
    <sheet name="Test case List" sheetId="2" r:id="rId2"/>
    <sheet name="TestDesign" sheetId="3" r:id="rId3"/>
    <sheet name="CompareProduct" sheetId="9" r:id="rId4"/>
    <sheet name="Test Report" sheetId="8" r:id="rId5"/>
  </sheets>
  <definedNames>
    <definedName name="_xlnm._FilterDatabase" localSheetId="2" hidden="1">TestDesign!$A$1:$F$60</definedName>
    <definedName name="_Toc301930468" localSheetId="2">TestDesign!#REF!</definedName>
    <definedName name="_Toc301930478" localSheetId="2">TestDesign!#REF!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A11" i="9" l="1"/>
  <c r="A12" i="9"/>
  <c r="A13" i="9"/>
  <c r="A14" i="9"/>
  <c r="A15" i="9"/>
  <c r="A16" i="9"/>
  <c r="A17" i="9"/>
  <c r="A10" i="9"/>
  <c r="A6" i="9"/>
  <c r="A9" i="9"/>
  <c r="E6" i="9"/>
  <c r="D6" i="9"/>
  <c r="B6" i="9"/>
  <c r="D3" i="2"/>
  <c r="C13" i="8"/>
  <c r="C12" i="8"/>
  <c r="C11" i="8"/>
  <c r="C4" i="8"/>
  <c r="C5" i="8" s="1"/>
  <c r="C3" i="8"/>
  <c r="H13" i="8"/>
  <c r="G13" i="8"/>
  <c r="E13" i="8"/>
  <c r="D13" i="8"/>
  <c r="H12" i="8"/>
  <c r="G12" i="8"/>
  <c r="E12" i="8"/>
  <c r="D12" i="8"/>
  <c r="H11" i="8"/>
  <c r="G11" i="8"/>
  <c r="G15" i="8" s="1"/>
  <c r="E11" i="8"/>
  <c r="D11" i="8"/>
  <c r="D4" i="2"/>
  <c r="C6" i="1"/>
  <c r="F6" i="9" l="1"/>
  <c r="C6" i="9" s="1"/>
  <c r="F12" i="8"/>
  <c r="I12" i="8"/>
  <c r="F11" i="8"/>
  <c r="F15" i="8" s="1"/>
  <c r="I11" i="8"/>
  <c r="I15" i="8" s="1"/>
  <c r="H15" i="8"/>
  <c r="I13" i="8"/>
  <c r="F13" i="8"/>
  <c r="D15" i="8"/>
  <c r="E15" i="8"/>
  <c r="E18" i="8" l="1"/>
  <c r="E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79C73CEA-6C6D-4BD9-A26E-0A4D71B77A73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</comments>
</file>

<file path=xl/sharedStrings.xml><?xml version="1.0" encoding="utf-8"?>
<sst xmlns="http://schemas.openxmlformats.org/spreadsheetml/2006/main" count="254" uniqueCount="164">
  <si>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</si>
  <si>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</si>
  <si>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</si>
  <si>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</si>
  <si>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</si>
  <si>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</si>
  <si>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</si>
  <si>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</si>
  <si>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</si>
  <si>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</si>
  <si>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</si>
  <si>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</si>
  <si>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</si>
  <si>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</si>
  <si>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</si>
  <si>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</si>
  <si>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</si>
  <si>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</si>
  <si>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</si>
  <si>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</si>
  <si>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</si>
  <si>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</si>
  <si>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</si>
  <si>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</si>
  <si>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</si>
  <si>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</si>
  <si>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</si>
  <si>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</si>
  <si>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</si>
  <si>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</si>
  <si>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</si>
  <si>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</si>
  <si>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</si>
  <si>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</si>
  <si>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</si>
  <si>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</si>
  <si>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password of another user</t>
  </si>
  <si>
    <t>Displaying</t>
  </si>
  <si>
    <t>GUI</t>
  </si>
  <si>
    <t>Check displaying all organisations by [Include In-active] checkbox</t>
  </si>
  <si>
    <t>Filter</t>
  </si>
  <si>
    <t>Check filter by "0-9"</t>
  </si>
  <si>
    <t>Check filter by "ABCDE"</t>
  </si>
  <si>
    <t>Check for each letter A,B,C,D,E</t>
  </si>
  <si>
    <t>Check filter by "FGHIJ"</t>
  </si>
  <si>
    <t>Check filter by "KLMN"</t>
  </si>
  <si>
    <t>Check filter by "OPQR"</t>
  </si>
  <si>
    <t>Check filter by "STUV"</t>
  </si>
  <si>
    <t>Check filter by "WXYZ"</t>
  </si>
  <si>
    <t>Check filter by "All"</t>
  </si>
  <si>
    <t>Paging</t>
  </si>
  <si>
    <t>Check move to next page</t>
  </si>
  <si>
    <t>Check move to last page</t>
  </si>
  <si>
    <t>Check back to the first page</t>
  </si>
  <si>
    <t>Check back to previous page</t>
  </si>
  <si>
    <t>Check enter page number</t>
  </si>
  <si>
    <t>Sorting</t>
  </si>
  <si>
    <t>Check change sort by Organisation Name (ascending, descending)</t>
  </si>
  <si>
    <t>Check change sort by Head Office Address Line 1 (ascending, descending)</t>
  </si>
  <si>
    <t>Check change sort by Postcode (ascending, descending)</t>
  </si>
  <si>
    <t>Check change sort by Contact (ascending, descending)</t>
  </si>
  <si>
    <t>Selecting Organisation</t>
  </si>
  <si>
    <t>Select active organisation - Organisation Detail screen is displayed</t>
  </si>
  <si>
    <t>Select in-active organisation + click [OK]</t>
  </si>
  <si>
    <t>Select in-active organisation + click [Cancel]</t>
  </si>
  <si>
    <t>Check displaying Organisation Detail by clicking [Create] button from Organisation List screen</t>
  </si>
  <si>
    <t>Check default value in Organisation Detail screen</t>
  </si>
  <si>
    <t>Check layout of Organisation Detail screen - [Detail 1] tab</t>
  </si>
  <si>
    <t>Check layout of Organisation Detail screen - [Detail 2] tab</t>
  </si>
  <si>
    <t>Mandatory fields</t>
  </si>
  <si>
    <t>Organisation Name</t>
  </si>
  <si>
    <t>Organisation Short Description</t>
  </si>
  <si>
    <t>Type of Business</t>
  </si>
  <si>
    <t>Address Line 1</t>
  </si>
  <si>
    <t>Postcode</t>
  </si>
  <si>
    <t>Phone Number</t>
  </si>
  <si>
    <t>Unique fields</t>
  </si>
  <si>
    <t>don't allow to duplicate organisation name</t>
  </si>
  <si>
    <t>Check lookup data</t>
  </si>
  <si>
    <t>Lead Contact</t>
  </si>
  <si>
    <t>SIC Code is also checked together</t>
  </si>
  <si>
    <t>Reference data</t>
  </si>
  <si>
    <t>Nation/Country</t>
  </si>
  <si>
    <t>Manually enter value</t>
  </si>
  <si>
    <t>Existed postcode</t>
  </si>
  <si>
    <t>Non existed postcode - Confirm Yes</t>
  </si>
  <si>
    <t>Non existed postcode - Confirm No</t>
  </si>
  <si>
    <t>Max length</t>
  </si>
  <si>
    <t>Check max length of fields</t>
  </si>
  <si>
    <t>[Detail 2] tab</t>
  </si>
  <si>
    <t>Check data of all fields</t>
  </si>
  <si>
    <t>[Detail 3] tab</t>
  </si>
  <si>
    <t>Check displaying [Detail 3] tab</t>
  </si>
  <si>
    <t>Check layout of Organisation Detail screen - [Detail 3] tab</t>
  </si>
  <si>
    <t>Adding organisation</t>
  </si>
  <si>
    <t>Check save the adding one organisation</t>
  </si>
  <si>
    <t>3 tabs [Detail 4], [Detail 5] &amp; [BU/Directorates] are displayed</t>
  </si>
  <si>
    <t>Check save the adding some organisations continuously</t>
  </si>
  <si>
    <t>Check cancelling create organisation</t>
  </si>
  <si>
    <t>Module Code</t>
  </si>
  <si>
    <t>Passed</t>
  </si>
  <si>
    <t>Test requirement</t>
  </si>
  <si>
    <t>Failed</t>
  </si>
  <si>
    <t>Tester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</si>
  <si>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</si>
  <si>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</si>
  <si>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</si>
  <si>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</si>
  <si>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</si>
  <si>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</si>
  <si>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</si>
  <si>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</si>
  <si>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</si>
  <si>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</si>
  <si>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</si>
  <si>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</si>
  <si>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</si>
  <si>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</si>
  <si>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</si>
  <si>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</si>
  <si>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</si>
  <si>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</si>
  <si>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</si>
  <si>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</si>
  <si>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</si>
  <si>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</si>
  <si>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</si>
  <si>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UhhTuiKoBiet</t>
  </si>
  <si>
    <t>Đỗ Việt Cường</t>
  </si>
  <si>
    <t>Trần Thị Thanh Nga</t>
  </si>
  <si>
    <t>1. Web Browser: Opera GX</t>
  </si>
  <si>
    <t>CompareProduct</t>
  </si>
  <si>
    <t>So sánh sản phẩm</t>
  </si>
  <si>
    <t>Thêm sản phẩm vào so sánh</t>
  </si>
  <si>
    <t>Nhấn nút [(+) So sánh] trong ô sản phẩm</t>
  </si>
  <si>
    <t>Nhấn nút [(+) Thêm sản phẩm] trong thanh so sánh</t>
  </si>
  <si>
    <t>Nhấn nút [(+) So sánh] trong ô sản phẩm thuộc danh mục khác danh mục sản phẩm đã có trong thanh</t>
  </si>
  <si>
    <t>Nhấn nút [(-) Thêm sản phẩm] trên trang so sánh</t>
  </si>
  <si>
    <t>1.1 So sánh sản phẩm</t>
  </si>
  <si>
    <t>Loại sản phẩm ra khỏi danh sách</t>
  </si>
  <si>
    <t>Thêm từ ô mặt hàng</t>
  </si>
  <si>
    <t xml:space="preserve">Thêm sản phẩm khác loại </t>
  </si>
  <si>
    <t>Loại từ ô mặt hàng</t>
  </si>
  <si>
    <t>Tìm kiếm sản phẩm</t>
  </si>
  <si>
    <t>Tìm kiếm trong hộp thoại</t>
  </si>
  <si>
    <t>Nhấn nút [(✓) So sánh] trong ô sản phẩm</t>
  </si>
  <si>
    <t>Nhấn nút [(X) ] trong thanh so sánh</t>
  </si>
  <si>
    <t>Nhấn nút [(X)] trên trang so sánh</t>
  </si>
  <si>
    <t>Kiểm tra tương tác thêm so sánh từ trang hiển thị mặt hàng</t>
  </si>
  <si>
    <t xml:space="preserve">Step:
1. Từ trang chủ, ấn vào nút "Điện thoại"
2. Chọn một ô sản phẩm bất kì, nhấn nút [(+) So sánh] </t>
  </si>
  <si>
    <t>0.2</t>
  </si>
  <si>
    <t>M</t>
  </si>
  <si>
    <t>Modify test design</t>
  </si>
  <si>
    <t xml:space="preserve">1. Thanh so sánh sẽ xuất hiện.
2. Sản phẩm đó phải hiện trên thanh so sánh
3. Dấu (+) trong nút So sánh được thay bằng dấu (✓) </t>
  </si>
  <si>
    <t>[CompareProduct-1]</t>
  </si>
  <si>
    <t>Kiểm tra thêm mặt hàng từ thanh so sánh, dùng mặt hàng đã xem gần đây</t>
  </si>
  <si>
    <t>Step:
1. Từ trong thanh so sánh, nhấn nút thêm sản phẩm
2. Popup hiện ra, từ ô "… đã xem gần nhất", nhấn vào "Thêm sản phẩm" ở dưới sản phẩm cần thêm vào</t>
  </si>
  <si>
    <t>1. Popup sẽ tự động đóng
2. Sản phẩm phải được hiển thị trên thanh so sánh
3. Nút "So sánh ngay" có màu xanh và nhấn được</t>
  </si>
  <si>
    <t>Kiểm tra xóa sản phẩm từ phía thanh so sánh</t>
  </si>
  <si>
    <t>Từ thanh so sánh, nhấn nút "X" ở góc trên phải của ô có sản phẩm</t>
  </si>
  <si>
    <t>1. Sản phẩm sẽ ẩn khỏi thanh so sánh.
2. Nếu sản phẩm đang có ở trong trang hiển thị mặt hàng, cập nhật dấu (✓) thành dấu (+)</t>
  </si>
  <si>
    <t>Kiểm tra xóa sản phẩm từ trang hiển thị mặt hàng</t>
  </si>
  <si>
    <t>1. Sản phẩm sẽ ẩn khỏi thanh so sánh.
2. Nút So sánh đổi dấu (✓) thành dấu (+)</t>
  </si>
  <si>
    <t>Trong trang hiển thị sản phẩm, nhấn vào [(✓) So sánh] ở góc dưới phải của ô sản phẩm
Note: đảm bảo sản phẩm trong ô đó có ở trong thanh so sánh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</si>
</sst>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"/>
  </numFmts>
  <fonts count="28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rgb="FF000000"/>
      <name val="Tahoma"/>
    </font>
    <font>
      <sz val="10"/>
      <color rgb="FFFF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theme="1"/>
      <name val="Tahoma"/>
      <family val="2"/>
    </font>
    <font>
      <i/>
      <sz val="10"/>
      <color rgb="FF008000"/>
      <name val="Tahoma"/>
      <family val="2"/>
    </font>
    <font>
      <u/>
      <sz val="11"/>
      <color rgb="FF0000FF"/>
      <name val="MS PGothic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/>
    <xf numFmtId="0" fontId="5" fillId="2" borderId="5" xfId="0" applyFont="1" applyFill="1" applyBorder="1" applyAlignment="1">
      <alignment horizontal="left"/>
    </xf>
    <xf numFmtId="0" fontId="1" fillId="0" borderId="4" xfId="0" applyFont="1" applyBorder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49" fontId="6" fillId="2" borderId="18" xfId="0" applyNumberFormat="1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8" fillId="2" borderId="28" xfId="0" applyFont="1" applyFill="1" applyBorder="1"/>
    <xf numFmtId="0" fontId="1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8" fillId="2" borderId="1" xfId="0" applyFont="1" applyFill="1" applyBorder="1"/>
    <xf numFmtId="0" fontId="10" fillId="2" borderId="29" xfId="0" applyFont="1" applyFill="1" applyBorder="1" applyAlignment="1">
      <alignment horizontal="left" wrapText="1"/>
    </xf>
    <xf numFmtId="0" fontId="10" fillId="2" borderId="30" xfId="0" applyFont="1" applyFill="1" applyBorder="1" applyAlignment="1">
      <alignment horizontal="left" wrapText="1"/>
    </xf>
    <xf numFmtId="0" fontId="8" fillId="2" borderId="3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wrapText="1"/>
    </xf>
    <xf numFmtId="0" fontId="18" fillId="2" borderId="3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7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7" xfId="0" applyFont="1" applyFill="1" applyBorder="1"/>
    <xf numFmtId="0" fontId="19" fillId="2" borderId="1" xfId="0" applyFont="1" applyFill="1" applyBorder="1"/>
    <xf numFmtId="0" fontId="16" fillId="0" borderId="5" xfId="0" applyFont="1" applyBorder="1" applyAlignment="1">
      <alignment horizontal="left" vertical="top"/>
    </xf>
    <xf numFmtId="0" fontId="10" fillId="2" borderId="1" xfId="0" applyFont="1" applyFill="1" applyBorder="1"/>
    <xf numFmtId="15" fontId="1" fillId="2" borderId="1" xfId="0" applyNumberFormat="1" applyFont="1" applyFill="1" applyBorder="1"/>
    <xf numFmtId="0" fontId="5" fillId="2" borderId="5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6" xfId="0" applyNumberFormat="1" applyFont="1" applyFill="1" applyBorder="1" applyAlignment="1">
      <alignment horizontal="left"/>
    </xf>
    <xf numFmtId="0" fontId="6" fillId="2" borderId="36" xfId="0" applyFont="1" applyFill="1" applyBorder="1" applyAlignment="1">
      <alignment vertical="top"/>
    </xf>
    <xf numFmtId="0" fontId="6" fillId="2" borderId="1" xfId="0" applyFont="1" applyFill="1" applyBorder="1"/>
    <xf numFmtId="0" fontId="1" fillId="2" borderId="41" xfId="0" applyFont="1" applyFill="1" applyBorder="1"/>
    <xf numFmtId="0" fontId="7" fillId="3" borderId="42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3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/>
    </xf>
    <xf numFmtId="0" fontId="1" fillId="2" borderId="18" xfId="0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20" fillId="3" borderId="47" xfId="0" applyFont="1" applyFill="1" applyBorder="1" applyAlignment="1">
      <alignment horizontal="center"/>
    </xf>
    <xf numFmtId="0" fontId="7" fillId="3" borderId="21" xfId="0" applyFont="1" applyFill="1" applyBorder="1"/>
    <xf numFmtId="0" fontId="20" fillId="3" borderId="21" xfId="0" applyFont="1" applyFill="1" applyBorder="1" applyAlignment="1">
      <alignment horizontal="center"/>
    </xf>
    <xf numFmtId="0" fontId="20" fillId="3" borderId="4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right" wrapText="1"/>
    </xf>
    <xf numFmtId="49" fontId="22" fillId="2" borderId="18" xfId="0" applyNumberFormat="1" applyFont="1" applyFill="1" applyBorder="1" applyAlignment="1">
      <alignment horizontal="left" vertical="center"/>
    </xf>
    <xf numFmtId="0" fontId="24" fillId="2" borderId="18" xfId="0" applyFont="1" applyFill="1" applyBorder="1" applyAlignment="1">
      <alignment horizontal="left" vertical="center"/>
    </xf>
    <xf numFmtId="0" fontId="25" fillId="0" borderId="25" xfId="0" applyFont="1" applyBorder="1" applyAlignment="1">
      <alignment horizontal="left" vertical="center" wrapText="1"/>
    </xf>
    <xf numFmtId="0" fontId="25" fillId="0" borderId="18" xfId="0" applyFont="1" applyBorder="1" applyAlignment="1">
      <alignment vertical="center" wrapText="1"/>
    </xf>
    <xf numFmtId="0" fontId="25" fillId="0" borderId="27" xfId="0" applyFont="1" applyBorder="1" applyAlignment="1">
      <alignment horizontal="left" vertical="center" wrapText="1"/>
    </xf>
    <xf numFmtId="0" fontId="26" fillId="0" borderId="0" xfId="0" applyFont="1"/>
    <xf numFmtId="0" fontId="25" fillId="0" borderId="26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23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38" xfId="0" applyFont="1" applyFill="1" applyBorder="1" applyAlignment="1">
      <alignment horizontal="center"/>
    </xf>
    <xf numFmtId="0" fontId="4" fillId="0" borderId="39" xfId="0" applyFont="1" applyBorder="1"/>
    <xf numFmtId="0" fontId="4" fillId="0" borderId="40" xfId="0" applyFont="1" applyBorder="1"/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35F264-6E43-4557-B76B-618745BA851F}" name="Table_24" displayName="Table_24" ref="A8:H17">
  <tableColumns count="8">
    <tableColumn id="1" xr3:uid="{5B35C6FA-A52F-4ADD-829A-D93F7E5A8336}" name="ID">
      <calculatedColumnFormula>IF(OR(B9&lt;&gt;"",D9&lt;&gt;""),"["&amp;TEXT($B$2,"##")&amp;"-"&amp;TEXT(ROW()-8,"##")&amp;"]","")</calculatedColumnFormula>
    </tableColumn>
    <tableColumn id="2" xr3:uid="{2134C835-D6DB-4A23-8163-AD9D5C5F9174}" name="Test Case Description"/>
    <tableColumn id="3" xr3:uid="{180648C9-44CA-4517-9083-9863EDBF2758}" name="Test Case Procedure"/>
    <tableColumn id="4" xr3:uid="{AFE01BAD-047E-4B54-8D9E-EA8A0122CAC4}" name="Expected Output"/>
    <tableColumn id="5" xr3:uid="{5C2F45C3-3DDF-4ADB-8CED-879866C487E1}" name="Inter-test case Dependence"/>
    <tableColumn id="6" xr3:uid="{2D63DC32-73C7-4B8C-B154-6FC60A1657BB}" name="Result"/>
    <tableColumn id="7" xr3:uid="{11EF2F76-AD65-48ED-82FC-63540A55F9AF}" name="Test date"/>
    <tableColumn id="8" xr3:uid="{2798BA90-148C-4CF7-917F-02BFB10BDE34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" workbookViewId="0">
      <selection activeCell="G13" sqref="G13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33" t="s">
        <v>0</v>
      </c>
      <c r="C2" s="134"/>
      <c r="D2" s="134"/>
      <c r="E2" s="134"/>
      <c r="F2" s="134"/>
      <c r="G2" s="13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36" t="s">
        <v>127</v>
      </c>
      <c r="D4" s="134"/>
      <c r="E4" s="135"/>
      <c r="F4" s="8" t="s">
        <v>3</v>
      </c>
      <c r="G4" s="9" t="s">
        <v>128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5</v>
      </c>
      <c r="C5" s="136" t="s">
        <v>2</v>
      </c>
      <c r="D5" s="134"/>
      <c r="E5" s="135"/>
      <c r="F5" s="8" t="s">
        <v>6</v>
      </c>
      <c r="G5" s="9" t="s">
        <v>129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37" t="s">
        <v>8</v>
      </c>
      <c r="C6" s="139" t="str">
        <f>C5&amp;"_TestCase_V0.1"</f>
        <v>AB-SD_TestCase_V0.1</v>
      </c>
      <c r="D6" s="140"/>
      <c r="E6" s="141"/>
      <c r="F6" s="8" t="s">
        <v>9</v>
      </c>
      <c r="G6" s="10">
        <v>45591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38"/>
      <c r="C7" s="142"/>
      <c r="D7" s="143"/>
      <c r="E7" s="144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45591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19">
        <v>45625</v>
      </c>
      <c r="C13" s="20" t="s">
        <v>150</v>
      </c>
      <c r="D13" s="21"/>
      <c r="E13" s="21" t="s">
        <v>151</v>
      </c>
      <c r="F13" s="21" t="s">
        <v>152</v>
      </c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5" workbookViewId="0">
      <selection activeCell="C9" sqref="C9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45" t="s">
        <v>1</v>
      </c>
      <c r="C3" s="146"/>
      <c r="D3" s="147" t="str">
        <f>Cover!C4</f>
        <v>UhhTuiKoBiet</v>
      </c>
      <c r="E3" s="134"/>
      <c r="F3" s="13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45" t="s">
        <v>5</v>
      </c>
      <c r="C4" s="146"/>
      <c r="D4" s="147" t="str">
        <f>Cover!C5</f>
        <v>AB-SD</v>
      </c>
      <c r="E4" s="134"/>
      <c r="F4" s="13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148" t="s">
        <v>22</v>
      </c>
      <c r="C5" s="135"/>
      <c r="D5" s="149" t="s">
        <v>130</v>
      </c>
      <c r="E5" s="134"/>
      <c r="F5" s="135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23</v>
      </c>
      <c r="C8" s="41" t="s">
        <v>24</v>
      </c>
      <c r="D8" s="41" t="s">
        <v>25</v>
      </c>
      <c r="E8" s="42" t="s">
        <v>26</v>
      </c>
      <c r="F8" s="43" t="s">
        <v>27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44">
        <v>1</v>
      </c>
      <c r="C9" s="125" t="s">
        <v>132</v>
      </c>
      <c r="D9" s="126" t="s">
        <v>131</v>
      </c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4"/>
      <c r="C10" s="45"/>
      <c r="D10" s="46"/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4"/>
      <c r="C11" s="49" t="s">
        <v>28</v>
      </c>
      <c r="D11" s="47"/>
      <c r="E11" s="50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50"/>
      <c r="E14" s="50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50"/>
      <c r="E15" s="50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50"/>
      <c r="E16" s="50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50"/>
      <c r="E17" s="50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50"/>
      <c r="E18" s="50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50"/>
      <c r="E19" s="50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50"/>
      <c r="E20" s="50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1"/>
      <c r="C21" s="52"/>
      <c r="D21" s="53"/>
      <c r="E21" s="53"/>
      <c r="F21" s="5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9"/>
  <sheetViews>
    <sheetView topLeftCell="A62" workbookViewId="0">
      <selection activeCell="B10" sqref="B10"/>
    </sheetView>
  </sheetViews>
  <sheetFormatPr defaultColWidth="14.44140625" defaultRowHeight="15" customHeight="1" x14ac:dyDescent="0.3"/>
  <cols>
    <col min="1" max="1" width="25.77734375" bestFit="1" customWidth="1"/>
    <col min="2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7.75" customHeight="1" x14ac:dyDescent="0.3">
      <c r="A1" s="55" t="s">
        <v>29</v>
      </c>
      <c r="B1" s="55" t="s">
        <v>30</v>
      </c>
      <c r="C1" s="55" t="s">
        <v>31</v>
      </c>
      <c r="D1" s="55" t="s">
        <v>32</v>
      </c>
      <c r="E1" s="55" t="s">
        <v>33</v>
      </c>
      <c r="F1" s="55" t="s">
        <v>34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3.5" customHeight="1" x14ac:dyDescent="0.3">
      <c r="A2" s="127" t="s">
        <v>138</v>
      </c>
      <c r="B2" s="127" t="s">
        <v>133</v>
      </c>
      <c r="C2" s="127" t="s">
        <v>140</v>
      </c>
      <c r="D2" s="128" t="s">
        <v>134</v>
      </c>
      <c r="E2" s="59" t="s">
        <v>35</v>
      </c>
      <c r="F2" s="58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3.5" customHeight="1" x14ac:dyDescent="0.3">
      <c r="A3" s="61"/>
      <c r="B3" s="61"/>
      <c r="C3" s="61"/>
      <c r="D3" s="128" t="s">
        <v>135</v>
      </c>
      <c r="E3" s="59" t="s">
        <v>35</v>
      </c>
      <c r="F3" s="58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4.4" x14ac:dyDescent="0.3">
      <c r="A4" s="61"/>
      <c r="B4" s="61"/>
      <c r="D4" s="130" t="s">
        <v>137</v>
      </c>
      <c r="E4" s="59" t="s">
        <v>35</v>
      </c>
      <c r="F4" s="58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26.4" x14ac:dyDescent="0.3">
      <c r="A5" s="61"/>
      <c r="B5" s="61"/>
      <c r="C5" s="129" t="s">
        <v>141</v>
      </c>
      <c r="D5" s="128" t="s">
        <v>136</v>
      </c>
      <c r="E5" s="59" t="s">
        <v>35</v>
      </c>
      <c r="F5" s="58" t="s">
        <v>36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3.5" customHeight="1" x14ac:dyDescent="0.3">
      <c r="A6" s="61"/>
      <c r="B6" s="61"/>
      <c r="C6" s="131" t="s">
        <v>143</v>
      </c>
      <c r="D6" s="128" t="s">
        <v>144</v>
      </c>
      <c r="E6" s="59"/>
      <c r="F6" s="58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27.75" customHeight="1" x14ac:dyDescent="0.3">
      <c r="A7" s="57"/>
      <c r="B7" s="127" t="s">
        <v>139</v>
      </c>
      <c r="C7" s="57" t="s">
        <v>142</v>
      </c>
      <c r="D7" s="128" t="s">
        <v>145</v>
      </c>
      <c r="E7" s="59" t="s">
        <v>35</v>
      </c>
      <c r="F7" s="58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3.5" customHeight="1" x14ac:dyDescent="0.3">
      <c r="A8" s="61"/>
      <c r="B8" s="61"/>
      <c r="C8" s="61"/>
      <c r="D8" s="128" t="s">
        <v>146</v>
      </c>
      <c r="E8" s="59" t="s">
        <v>38</v>
      </c>
      <c r="F8" s="58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3.5" customHeight="1" x14ac:dyDescent="0.3">
      <c r="A9" s="61"/>
      <c r="B9" s="61"/>
      <c r="C9" s="61"/>
      <c r="D9" s="130" t="s">
        <v>147</v>
      </c>
      <c r="E9" s="59" t="s">
        <v>38</v>
      </c>
      <c r="F9" s="58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27.75" customHeight="1" x14ac:dyDescent="0.3">
      <c r="A10" s="61"/>
      <c r="B10" s="131" t="s">
        <v>132</v>
      </c>
      <c r="C10" s="62"/>
      <c r="D10" s="58" t="s">
        <v>39</v>
      </c>
      <c r="E10" s="59" t="s">
        <v>35</v>
      </c>
      <c r="F10" s="5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3.5" customHeight="1" x14ac:dyDescent="0.3">
      <c r="A11" s="61"/>
      <c r="B11" s="61"/>
      <c r="C11" s="57" t="s">
        <v>40</v>
      </c>
      <c r="D11" s="58" t="s">
        <v>41</v>
      </c>
      <c r="E11" s="59" t="s">
        <v>35</v>
      </c>
      <c r="F11" s="58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3.5" customHeight="1" x14ac:dyDescent="0.3">
      <c r="A12" s="61"/>
      <c r="B12" s="61"/>
      <c r="C12" s="61"/>
      <c r="D12" s="58" t="s">
        <v>42</v>
      </c>
      <c r="E12" s="59" t="s">
        <v>35</v>
      </c>
      <c r="F12" s="58" t="s">
        <v>43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3.5" customHeight="1" x14ac:dyDescent="0.3">
      <c r="A13" s="61"/>
      <c r="B13" s="61"/>
      <c r="C13" s="61"/>
      <c r="D13" s="58" t="s">
        <v>44</v>
      </c>
      <c r="E13" s="59" t="s">
        <v>35</v>
      </c>
      <c r="F13" s="58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3.5" customHeight="1" x14ac:dyDescent="0.3">
      <c r="A14" s="61"/>
      <c r="B14" s="61"/>
      <c r="C14" s="61"/>
      <c r="D14" s="58" t="s">
        <v>45</v>
      </c>
      <c r="E14" s="59" t="s">
        <v>35</v>
      </c>
      <c r="F14" s="58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3.5" customHeight="1" x14ac:dyDescent="0.3">
      <c r="A15" s="61"/>
      <c r="B15" s="61"/>
      <c r="C15" s="61"/>
      <c r="D15" s="58" t="s">
        <v>46</v>
      </c>
      <c r="E15" s="59" t="s">
        <v>35</v>
      </c>
      <c r="F15" s="58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3.5" customHeight="1" x14ac:dyDescent="0.3">
      <c r="A16" s="61"/>
      <c r="B16" s="61"/>
      <c r="C16" s="61"/>
      <c r="D16" s="58" t="s">
        <v>47</v>
      </c>
      <c r="E16" s="59" t="s">
        <v>35</v>
      </c>
      <c r="F16" s="58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3.5" customHeight="1" x14ac:dyDescent="0.3">
      <c r="A17" s="61"/>
      <c r="B17" s="61"/>
      <c r="C17" s="61"/>
      <c r="D17" s="58" t="s">
        <v>48</v>
      </c>
      <c r="E17" s="59" t="s">
        <v>35</v>
      </c>
      <c r="F17" s="58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3.5" customHeight="1" x14ac:dyDescent="0.3">
      <c r="A18" s="61"/>
      <c r="B18" s="61"/>
      <c r="C18" s="62"/>
      <c r="D18" s="58" t="s">
        <v>49</v>
      </c>
      <c r="E18" s="59" t="s">
        <v>35</v>
      </c>
      <c r="F18" s="58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3.5" customHeight="1" x14ac:dyDescent="0.3">
      <c r="A19" s="61"/>
      <c r="B19" s="61"/>
      <c r="C19" s="57" t="s">
        <v>50</v>
      </c>
      <c r="D19" s="58" t="s">
        <v>51</v>
      </c>
      <c r="E19" s="59" t="s">
        <v>35</v>
      </c>
      <c r="F19" s="58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3.5" customHeight="1" x14ac:dyDescent="0.3">
      <c r="A20" s="61"/>
      <c r="B20" s="61"/>
      <c r="C20" s="61"/>
      <c r="D20" s="58" t="s">
        <v>52</v>
      </c>
      <c r="E20" s="59" t="s">
        <v>35</v>
      </c>
      <c r="F20" s="58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3.5" customHeight="1" x14ac:dyDescent="0.3">
      <c r="A21" s="61"/>
      <c r="B21" s="61"/>
      <c r="C21" s="61"/>
      <c r="D21" s="58" t="s">
        <v>53</v>
      </c>
      <c r="E21" s="59" t="s">
        <v>35</v>
      </c>
      <c r="F21" s="58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3.5" customHeight="1" x14ac:dyDescent="0.3">
      <c r="A22" s="61"/>
      <c r="B22" s="61"/>
      <c r="C22" s="61"/>
      <c r="D22" s="58" t="s">
        <v>54</v>
      </c>
      <c r="E22" s="59" t="s">
        <v>35</v>
      </c>
      <c r="F22" s="58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3.5" customHeight="1" x14ac:dyDescent="0.3">
      <c r="A23" s="61"/>
      <c r="B23" s="61"/>
      <c r="C23" s="62"/>
      <c r="D23" s="58" t="s">
        <v>55</v>
      </c>
      <c r="E23" s="59" t="s">
        <v>35</v>
      </c>
      <c r="F23" s="58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27.75" customHeight="1" x14ac:dyDescent="0.3">
      <c r="A24" s="61"/>
      <c r="B24" s="61"/>
      <c r="C24" s="57" t="s">
        <v>56</v>
      </c>
      <c r="D24" s="58" t="s">
        <v>57</v>
      </c>
      <c r="E24" s="59" t="s">
        <v>35</v>
      </c>
      <c r="F24" s="58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27.75" customHeight="1" x14ac:dyDescent="0.3">
      <c r="A25" s="61"/>
      <c r="B25" s="61"/>
      <c r="C25" s="61"/>
      <c r="D25" s="58" t="s">
        <v>58</v>
      </c>
      <c r="E25" s="59" t="s">
        <v>35</v>
      </c>
      <c r="F25" s="58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3.5" customHeight="1" x14ac:dyDescent="0.3">
      <c r="A26" s="61"/>
      <c r="B26" s="61"/>
      <c r="C26" s="61"/>
      <c r="D26" s="58" t="s">
        <v>59</v>
      </c>
      <c r="E26" s="59" t="s">
        <v>35</v>
      </c>
      <c r="F26" s="58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3.5" customHeight="1" x14ac:dyDescent="0.3">
      <c r="A27" s="61"/>
      <c r="B27" s="61"/>
      <c r="C27" s="62"/>
      <c r="D27" s="58" t="s">
        <v>60</v>
      </c>
      <c r="E27" s="59" t="s">
        <v>35</v>
      </c>
      <c r="F27" s="58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27.75" customHeight="1" x14ac:dyDescent="0.3">
      <c r="A28" s="61"/>
      <c r="B28" s="61"/>
      <c r="C28" s="57" t="s">
        <v>61</v>
      </c>
      <c r="D28" s="58" t="s">
        <v>62</v>
      </c>
      <c r="E28" s="59" t="s">
        <v>35</v>
      </c>
      <c r="F28" s="58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3.5" customHeight="1" x14ac:dyDescent="0.3">
      <c r="A29" s="61"/>
      <c r="B29" s="61"/>
      <c r="C29" s="61"/>
      <c r="D29" s="58" t="s">
        <v>63</v>
      </c>
      <c r="E29" s="59" t="s">
        <v>35</v>
      </c>
      <c r="F29" s="58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3.5" customHeight="1" x14ac:dyDescent="0.3">
      <c r="A30" s="61"/>
      <c r="B30" s="62"/>
      <c r="C30" s="62"/>
      <c r="D30" s="58" t="s">
        <v>64</v>
      </c>
      <c r="E30" s="59" t="s">
        <v>35</v>
      </c>
      <c r="F30" s="58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27.75" customHeight="1" x14ac:dyDescent="0.3">
      <c r="A31" s="61"/>
      <c r="B31" s="127"/>
      <c r="C31" s="57" t="s">
        <v>37</v>
      </c>
      <c r="D31" s="58" t="s">
        <v>65</v>
      </c>
      <c r="E31" s="58" t="s">
        <v>35</v>
      </c>
      <c r="F31" s="58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3.5" customHeight="1" x14ac:dyDescent="0.3">
      <c r="A32" s="61"/>
      <c r="B32" s="61"/>
      <c r="C32" s="61"/>
      <c r="D32" s="58" t="s">
        <v>66</v>
      </c>
      <c r="E32" s="58" t="s">
        <v>38</v>
      </c>
      <c r="F32" s="58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3.5" customHeight="1" x14ac:dyDescent="0.3">
      <c r="A33" s="61"/>
      <c r="B33" s="61"/>
      <c r="C33" s="61"/>
      <c r="D33" s="58" t="s">
        <v>67</v>
      </c>
      <c r="E33" s="58" t="s">
        <v>38</v>
      </c>
      <c r="F33" s="58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3.5" customHeight="1" x14ac:dyDescent="0.3">
      <c r="A34" s="61"/>
      <c r="B34" s="61"/>
      <c r="C34" s="62"/>
      <c r="D34" s="58" t="s">
        <v>68</v>
      </c>
      <c r="E34" s="58" t="s">
        <v>38</v>
      </c>
      <c r="F34" s="58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3.5" customHeight="1" x14ac:dyDescent="0.3">
      <c r="A35" s="61"/>
      <c r="B35" s="61"/>
      <c r="C35" s="57" t="s">
        <v>69</v>
      </c>
      <c r="D35" s="58" t="s">
        <v>70</v>
      </c>
      <c r="E35" s="58" t="s">
        <v>35</v>
      </c>
      <c r="F35" s="58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3.5" customHeight="1" x14ac:dyDescent="0.3">
      <c r="A36" s="61"/>
      <c r="B36" s="61"/>
      <c r="C36" s="61"/>
      <c r="D36" s="58" t="s">
        <v>71</v>
      </c>
      <c r="E36" s="58" t="s">
        <v>35</v>
      </c>
      <c r="F36" s="58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3.5" customHeight="1" x14ac:dyDescent="0.3">
      <c r="A37" s="61"/>
      <c r="B37" s="61"/>
      <c r="C37" s="61"/>
      <c r="D37" s="58" t="s">
        <v>72</v>
      </c>
      <c r="E37" s="58" t="s">
        <v>35</v>
      </c>
      <c r="F37" s="58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3.5" customHeight="1" x14ac:dyDescent="0.3">
      <c r="A38" s="61"/>
      <c r="B38" s="61"/>
      <c r="C38" s="61"/>
      <c r="D38" s="58" t="s">
        <v>73</v>
      </c>
      <c r="E38" s="58" t="s">
        <v>35</v>
      </c>
      <c r="F38" s="58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3.5" customHeight="1" x14ac:dyDescent="0.3">
      <c r="A39" s="61"/>
      <c r="B39" s="61"/>
      <c r="C39" s="61"/>
      <c r="D39" s="58" t="s">
        <v>74</v>
      </c>
      <c r="E39" s="58" t="s">
        <v>35</v>
      </c>
      <c r="F39" s="58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3.5" customHeight="1" x14ac:dyDescent="0.3">
      <c r="A40" s="61"/>
      <c r="B40" s="61"/>
      <c r="C40" s="62"/>
      <c r="D40" s="58" t="s">
        <v>75</v>
      </c>
      <c r="E40" s="58" t="s">
        <v>35</v>
      </c>
      <c r="F40" s="58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27.75" customHeight="1" x14ac:dyDescent="0.3">
      <c r="A41" s="61"/>
      <c r="B41" s="61"/>
      <c r="C41" s="59" t="s">
        <v>76</v>
      </c>
      <c r="D41" s="58" t="s">
        <v>70</v>
      </c>
      <c r="E41" s="58" t="s">
        <v>35</v>
      </c>
      <c r="F41" s="58" t="s">
        <v>77</v>
      </c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3.5" customHeight="1" x14ac:dyDescent="0.3">
      <c r="A42" s="61"/>
      <c r="B42" s="61"/>
      <c r="C42" s="57" t="s">
        <v>78</v>
      </c>
      <c r="D42" s="63" t="s">
        <v>79</v>
      </c>
      <c r="E42" s="58" t="s">
        <v>35</v>
      </c>
      <c r="F42" s="58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3.5" customHeight="1" x14ac:dyDescent="0.3">
      <c r="A43" s="61"/>
      <c r="B43" s="61"/>
      <c r="C43" s="61"/>
      <c r="D43" s="58" t="s">
        <v>74</v>
      </c>
      <c r="E43" s="58" t="s">
        <v>35</v>
      </c>
      <c r="F43" s="58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27.75" customHeight="1" x14ac:dyDescent="0.3">
      <c r="A44" s="61"/>
      <c r="B44" s="61"/>
      <c r="C44" s="62"/>
      <c r="D44" s="58" t="s">
        <v>72</v>
      </c>
      <c r="E44" s="58" t="s">
        <v>35</v>
      </c>
      <c r="F44" s="58" t="s">
        <v>80</v>
      </c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3.5" customHeight="1" x14ac:dyDescent="0.3">
      <c r="A45" s="61"/>
      <c r="B45" s="61"/>
      <c r="C45" s="57" t="s">
        <v>81</v>
      </c>
      <c r="D45" s="63" t="s">
        <v>79</v>
      </c>
      <c r="E45" s="58" t="s">
        <v>35</v>
      </c>
      <c r="F45" s="58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3.5" customHeight="1" x14ac:dyDescent="0.3">
      <c r="A46" s="61"/>
      <c r="B46" s="61"/>
      <c r="C46" s="61"/>
      <c r="D46" s="58" t="s">
        <v>74</v>
      </c>
      <c r="E46" s="58" t="s">
        <v>35</v>
      </c>
      <c r="F46" s="58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3.5" customHeight="1" x14ac:dyDescent="0.3">
      <c r="A47" s="61"/>
      <c r="B47" s="61"/>
      <c r="C47" s="61"/>
      <c r="D47" s="58" t="s">
        <v>72</v>
      </c>
      <c r="E47" s="58" t="s">
        <v>35</v>
      </c>
      <c r="F47" s="58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3.5" customHeight="1" x14ac:dyDescent="0.3">
      <c r="A48" s="61"/>
      <c r="B48" s="61"/>
      <c r="C48" s="62"/>
      <c r="D48" s="58" t="s">
        <v>82</v>
      </c>
      <c r="E48" s="58" t="s">
        <v>35</v>
      </c>
      <c r="F48" s="58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3.5" customHeight="1" x14ac:dyDescent="0.3">
      <c r="A49" s="61"/>
      <c r="B49" s="61"/>
      <c r="C49" s="57" t="s">
        <v>83</v>
      </c>
      <c r="D49" s="58" t="s">
        <v>84</v>
      </c>
      <c r="E49" s="58" t="s">
        <v>35</v>
      </c>
      <c r="F49" s="58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3.5" customHeight="1" x14ac:dyDescent="0.3">
      <c r="A50" s="61"/>
      <c r="B50" s="61"/>
      <c r="C50" s="61"/>
      <c r="D50" s="58" t="s">
        <v>85</v>
      </c>
      <c r="E50" s="58" t="s">
        <v>35</v>
      </c>
      <c r="F50" s="58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3.5" customHeight="1" x14ac:dyDescent="0.3">
      <c r="A51" s="61"/>
      <c r="B51" s="61"/>
      <c r="C51" s="62"/>
      <c r="D51" s="58" t="s">
        <v>86</v>
      </c>
      <c r="E51" s="58" t="s">
        <v>35</v>
      </c>
      <c r="F51" s="58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3.5" customHeight="1" x14ac:dyDescent="0.3">
      <c r="A52" s="61"/>
      <c r="B52" s="61"/>
      <c r="C52" s="59" t="s">
        <v>87</v>
      </c>
      <c r="D52" s="58" t="s">
        <v>88</v>
      </c>
      <c r="E52" s="58" t="s">
        <v>35</v>
      </c>
      <c r="F52" s="58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3.5" customHeight="1" x14ac:dyDescent="0.3">
      <c r="A53" s="61"/>
      <c r="B53" s="61"/>
      <c r="C53" s="57" t="s">
        <v>89</v>
      </c>
      <c r="D53" s="58" t="s">
        <v>68</v>
      </c>
      <c r="E53" s="58" t="s">
        <v>38</v>
      </c>
      <c r="F53" s="58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5" customHeight="1" x14ac:dyDescent="0.3">
      <c r="A54" s="61"/>
      <c r="B54" s="61"/>
      <c r="C54" s="62"/>
      <c r="D54" s="58" t="s">
        <v>90</v>
      </c>
      <c r="E54" s="58" t="s">
        <v>35</v>
      </c>
      <c r="F54" s="58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3.5" customHeight="1" x14ac:dyDescent="0.3">
      <c r="A55" s="61"/>
      <c r="B55" s="61"/>
      <c r="C55" s="57" t="s">
        <v>91</v>
      </c>
      <c r="D55" s="58" t="s">
        <v>92</v>
      </c>
      <c r="E55" s="58" t="s">
        <v>35</v>
      </c>
      <c r="F55" s="58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5" customHeight="1" x14ac:dyDescent="0.3">
      <c r="A56" s="61"/>
      <c r="B56" s="61"/>
      <c r="C56" s="61"/>
      <c r="D56" s="58" t="s">
        <v>93</v>
      </c>
      <c r="E56" s="58" t="s">
        <v>38</v>
      </c>
      <c r="F56" s="58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5" customHeight="1" x14ac:dyDescent="0.3">
      <c r="A57" s="61"/>
      <c r="B57" s="61"/>
      <c r="C57" s="62"/>
      <c r="D57" s="58" t="s">
        <v>90</v>
      </c>
      <c r="E57" s="58" t="s">
        <v>35</v>
      </c>
      <c r="F57" s="58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27.75" customHeight="1" x14ac:dyDescent="0.3">
      <c r="A58" s="61"/>
      <c r="B58" s="61"/>
      <c r="C58" s="57" t="s">
        <v>94</v>
      </c>
      <c r="D58" s="58" t="s">
        <v>95</v>
      </c>
      <c r="E58" s="58" t="s">
        <v>35</v>
      </c>
      <c r="F58" s="58" t="s">
        <v>96</v>
      </c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3.5" customHeight="1" x14ac:dyDescent="0.3">
      <c r="A59" s="61"/>
      <c r="B59" s="61"/>
      <c r="C59" s="61"/>
      <c r="D59" s="58" t="s">
        <v>97</v>
      </c>
      <c r="E59" s="58" t="s">
        <v>35</v>
      </c>
      <c r="F59" s="58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3.5" customHeight="1" x14ac:dyDescent="0.3">
      <c r="A60" s="61"/>
      <c r="B60" s="62"/>
      <c r="C60" s="62"/>
      <c r="D60" s="58" t="s">
        <v>98</v>
      </c>
      <c r="E60" s="58" t="s">
        <v>35</v>
      </c>
      <c r="F60" s="58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3.5" customHeight="1" x14ac:dyDescent="0.3">
      <c r="A61" s="64"/>
      <c r="B61" s="64"/>
      <c r="C61" s="64"/>
      <c r="D61" s="65"/>
      <c r="E61" s="64"/>
      <c r="F61" s="65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3.5" customHeight="1" x14ac:dyDescent="0.3">
      <c r="A62" s="64"/>
      <c r="B62" s="64"/>
      <c r="C62" s="64"/>
      <c r="D62" s="65"/>
      <c r="E62" s="64"/>
      <c r="F62" s="65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3.5" customHeight="1" x14ac:dyDescent="0.3">
      <c r="A63" s="64"/>
      <c r="B63" s="64"/>
      <c r="C63" s="64"/>
      <c r="D63" s="65"/>
      <c r="E63" s="64"/>
      <c r="F63" s="65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3.5" customHeight="1" x14ac:dyDescent="0.3">
      <c r="A64" s="64"/>
      <c r="B64" s="64"/>
      <c r="C64" s="64"/>
      <c r="D64" s="65"/>
      <c r="E64" s="64"/>
      <c r="F64" s="65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3.5" customHeight="1" x14ac:dyDescent="0.3">
      <c r="A65" s="64"/>
      <c r="B65" s="64"/>
      <c r="C65" s="64"/>
      <c r="D65" s="65"/>
      <c r="E65" s="64"/>
      <c r="F65" s="65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3.5" customHeight="1" x14ac:dyDescent="0.3">
      <c r="A66" s="64"/>
      <c r="B66" s="64"/>
      <c r="C66" s="64"/>
      <c r="D66" s="65"/>
      <c r="E66" s="64"/>
      <c r="F66" s="65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3.5" customHeight="1" x14ac:dyDescent="0.3">
      <c r="A67" s="64"/>
      <c r="B67" s="64"/>
      <c r="C67" s="64"/>
      <c r="D67" s="65"/>
      <c r="E67" s="64"/>
      <c r="F67" s="65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3.5" customHeight="1" x14ac:dyDescent="0.3">
      <c r="A68" s="64"/>
      <c r="B68" s="64"/>
      <c r="C68" s="64"/>
      <c r="D68" s="65"/>
      <c r="E68" s="64"/>
      <c r="F68" s="65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3.5" customHeight="1" x14ac:dyDescent="0.3">
      <c r="A69" s="64"/>
      <c r="B69" s="64"/>
      <c r="C69" s="64"/>
      <c r="D69" s="65"/>
      <c r="E69" s="64"/>
      <c r="F69" s="65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3.5" customHeight="1" x14ac:dyDescent="0.3">
      <c r="A70" s="64"/>
      <c r="B70" s="64"/>
      <c r="C70" s="64"/>
      <c r="D70" s="65"/>
      <c r="E70" s="64"/>
      <c r="F70" s="65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3.5" customHeight="1" x14ac:dyDescent="0.3">
      <c r="A71" s="64"/>
      <c r="B71" s="64"/>
      <c r="C71" s="64"/>
      <c r="D71" s="65"/>
      <c r="E71" s="64"/>
      <c r="F71" s="65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3.5" customHeight="1" x14ac:dyDescent="0.3">
      <c r="A72" s="64"/>
      <c r="B72" s="64"/>
      <c r="C72" s="64"/>
      <c r="D72" s="65"/>
      <c r="E72" s="64"/>
      <c r="F72" s="65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3.5" customHeight="1" x14ac:dyDescent="0.3">
      <c r="A73" s="64"/>
      <c r="B73" s="64"/>
      <c r="C73" s="64"/>
      <c r="D73" s="65"/>
      <c r="E73" s="64"/>
      <c r="F73" s="65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3.5" customHeight="1" x14ac:dyDescent="0.3">
      <c r="A74" s="64"/>
      <c r="B74" s="64"/>
      <c r="C74" s="64"/>
      <c r="D74" s="65"/>
      <c r="E74" s="64"/>
      <c r="F74" s="65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3.5" customHeight="1" x14ac:dyDescent="0.3">
      <c r="A75" s="64"/>
      <c r="B75" s="64"/>
      <c r="C75" s="64"/>
      <c r="D75" s="65"/>
      <c r="E75" s="64"/>
      <c r="F75" s="65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3.5" customHeight="1" x14ac:dyDescent="0.3">
      <c r="A76" s="64"/>
      <c r="B76" s="64"/>
      <c r="C76" s="64"/>
      <c r="D76" s="65"/>
      <c r="E76" s="64"/>
      <c r="F76" s="65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3.5" customHeight="1" x14ac:dyDescent="0.3">
      <c r="A77" s="64"/>
      <c r="B77" s="64"/>
      <c r="C77" s="64"/>
      <c r="D77" s="65"/>
      <c r="E77" s="64"/>
      <c r="F77" s="65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3.5" customHeight="1" x14ac:dyDescent="0.3">
      <c r="A78" s="64"/>
      <c r="B78" s="64"/>
      <c r="C78" s="64"/>
      <c r="D78" s="65"/>
      <c r="E78" s="64"/>
      <c r="F78" s="65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3.5" customHeight="1" x14ac:dyDescent="0.3">
      <c r="A79" s="64"/>
      <c r="B79" s="64"/>
      <c r="C79" s="64"/>
      <c r="D79" s="65"/>
      <c r="E79" s="64"/>
      <c r="F79" s="65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3.5" customHeight="1" x14ac:dyDescent="0.3">
      <c r="A80" s="64"/>
      <c r="B80" s="64"/>
      <c r="C80" s="64"/>
      <c r="D80" s="65"/>
      <c r="E80" s="64"/>
      <c r="F80" s="65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3.5" customHeight="1" x14ac:dyDescent="0.3">
      <c r="A81" s="64"/>
      <c r="B81" s="64"/>
      <c r="C81" s="64"/>
      <c r="D81" s="65"/>
      <c r="E81" s="64"/>
      <c r="F81" s="65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3.5" customHeight="1" x14ac:dyDescent="0.3">
      <c r="A82" s="64"/>
      <c r="B82" s="64"/>
      <c r="C82" s="64"/>
      <c r="D82" s="65"/>
      <c r="E82" s="64"/>
      <c r="F82" s="65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3.5" customHeight="1" x14ac:dyDescent="0.3">
      <c r="A83" s="64"/>
      <c r="B83" s="64"/>
      <c r="C83" s="64"/>
      <c r="D83" s="65"/>
      <c r="E83" s="64"/>
      <c r="F83" s="65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3.5" customHeight="1" x14ac:dyDescent="0.3">
      <c r="A84" s="64"/>
      <c r="B84" s="64"/>
      <c r="C84" s="64"/>
      <c r="D84" s="65"/>
      <c r="E84" s="64"/>
      <c r="F84" s="65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3.5" customHeight="1" x14ac:dyDescent="0.3">
      <c r="A85" s="64"/>
      <c r="B85" s="64"/>
      <c r="C85" s="64"/>
      <c r="D85" s="65"/>
      <c r="E85" s="64"/>
      <c r="F85" s="65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3.5" customHeight="1" x14ac:dyDescent="0.3">
      <c r="A86" s="64"/>
      <c r="B86" s="64"/>
      <c r="C86" s="64"/>
      <c r="D86" s="65"/>
      <c r="E86" s="64"/>
      <c r="F86" s="65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3.5" customHeight="1" x14ac:dyDescent="0.3">
      <c r="A87" s="64"/>
      <c r="B87" s="64"/>
      <c r="C87" s="64"/>
      <c r="D87" s="65"/>
      <c r="E87" s="64"/>
      <c r="F87" s="65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3.5" customHeight="1" x14ac:dyDescent="0.3">
      <c r="A88" s="64"/>
      <c r="B88" s="64"/>
      <c r="C88" s="64"/>
      <c r="D88" s="65"/>
      <c r="E88" s="64"/>
      <c r="F88" s="65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3.5" customHeight="1" x14ac:dyDescent="0.3">
      <c r="A89" s="64"/>
      <c r="B89" s="64"/>
      <c r="C89" s="64"/>
      <c r="D89" s="65"/>
      <c r="E89" s="64"/>
      <c r="F89" s="65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3.5" customHeight="1" x14ac:dyDescent="0.3">
      <c r="A90" s="64"/>
      <c r="B90" s="64"/>
      <c r="C90" s="64"/>
      <c r="D90" s="65"/>
      <c r="E90" s="64"/>
      <c r="F90" s="65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3.5" customHeight="1" x14ac:dyDescent="0.3">
      <c r="A91" s="64"/>
      <c r="B91" s="64"/>
      <c r="C91" s="64"/>
      <c r="D91" s="65"/>
      <c r="E91" s="64"/>
      <c r="F91" s="65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3.5" customHeight="1" x14ac:dyDescent="0.3">
      <c r="A92" s="64"/>
      <c r="B92" s="64"/>
      <c r="C92" s="64"/>
      <c r="D92" s="65"/>
      <c r="E92" s="64"/>
      <c r="F92" s="65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3.5" customHeight="1" x14ac:dyDescent="0.3">
      <c r="A93" s="64"/>
      <c r="B93" s="64"/>
      <c r="C93" s="64"/>
      <c r="D93" s="65"/>
      <c r="E93" s="64"/>
      <c r="F93" s="65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3.5" customHeight="1" x14ac:dyDescent="0.3">
      <c r="A94" s="64"/>
      <c r="B94" s="64"/>
      <c r="C94" s="64"/>
      <c r="D94" s="65"/>
      <c r="E94" s="64"/>
      <c r="F94" s="65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3.5" customHeight="1" x14ac:dyDescent="0.3">
      <c r="A95" s="64"/>
      <c r="B95" s="64"/>
      <c r="C95" s="64"/>
      <c r="D95" s="65"/>
      <c r="E95" s="64"/>
      <c r="F95" s="65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3.5" customHeight="1" x14ac:dyDescent="0.3">
      <c r="A96" s="64"/>
      <c r="B96" s="64"/>
      <c r="C96" s="64"/>
      <c r="D96" s="65"/>
      <c r="E96" s="64"/>
      <c r="F96" s="65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3.5" customHeight="1" x14ac:dyDescent="0.3">
      <c r="A97" s="64"/>
      <c r="B97" s="64"/>
      <c r="C97" s="64"/>
      <c r="D97" s="65"/>
      <c r="E97" s="64"/>
      <c r="F97" s="65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3.5" customHeight="1" x14ac:dyDescent="0.3">
      <c r="A98" s="64"/>
      <c r="B98" s="64"/>
      <c r="C98" s="64"/>
      <c r="D98" s="65"/>
      <c r="E98" s="64"/>
      <c r="F98" s="65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3.5" customHeight="1" x14ac:dyDescent="0.3">
      <c r="A99" s="64"/>
      <c r="B99" s="64"/>
      <c r="C99" s="64"/>
      <c r="D99" s="65"/>
      <c r="E99" s="64"/>
      <c r="F99" s="65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3.5" customHeight="1" x14ac:dyDescent="0.3">
      <c r="A100" s="64"/>
      <c r="B100" s="64"/>
      <c r="C100" s="64"/>
      <c r="D100" s="65"/>
      <c r="E100" s="64"/>
      <c r="F100" s="65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3.5" customHeight="1" x14ac:dyDescent="0.3">
      <c r="A101" s="64"/>
      <c r="B101" s="64"/>
      <c r="C101" s="64"/>
      <c r="D101" s="65"/>
      <c r="E101" s="64"/>
      <c r="F101" s="65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3.5" customHeight="1" x14ac:dyDescent="0.3">
      <c r="A102" s="64"/>
      <c r="B102" s="64"/>
      <c r="C102" s="64"/>
      <c r="D102" s="65"/>
      <c r="E102" s="64"/>
      <c r="F102" s="65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3.5" customHeight="1" x14ac:dyDescent="0.3">
      <c r="A103" s="64"/>
      <c r="B103" s="64"/>
      <c r="C103" s="64"/>
      <c r="D103" s="65"/>
      <c r="E103" s="64"/>
      <c r="F103" s="65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3.5" customHeight="1" x14ac:dyDescent="0.3">
      <c r="A104" s="64"/>
      <c r="B104" s="64"/>
      <c r="C104" s="64"/>
      <c r="D104" s="65"/>
      <c r="E104" s="64"/>
      <c r="F104" s="65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3.5" customHeight="1" x14ac:dyDescent="0.3">
      <c r="A105" s="64"/>
      <c r="B105" s="64"/>
      <c r="C105" s="64"/>
      <c r="D105" s="65"/>
      <c r="E105" s="64"/>
      <c r="F105" s="65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3.5" customHeight="1" x14ac:dyDescent="0.3">
      <c r="A106" s="64"/>
      <c r="B106" s="64"/>
      <c r="C106" s="64"/>
      <c r="D106" s="65"/>
      <c r="E106" s="64"/>
      <c r="F106" s="65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3.5" customHeight="1" x14ac:dyDescent="0.3">
      <c r="A107" s="64"/>
      <c r="B107" s="64"/>
      <c r="C107" s="64"/>
      <c r="D107" s="65"/>
      <c r="E107" s="64"/>
      <c r="F107" s="65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3.5" customHeight="1" x14ac:dyDescent="0.3">
      <c r="A108" s="64"/>
      <c r="B108" s="64"/>
      <c r="C108" s="64"/>
      <c r="D108" s="65"/>
      <c r="E108" s="64"/>
      <c r="F108" s="65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3.5" customHeight="1" x14ac:dyDescent="0.3">
      <c r="A109" s="64"/>
      <c r="B109" s="64"/>
      <c r="C109" s="64"/>
      <c r="D109" s="65"/>
      <c r="E109" s="64"/>
      <c r="F109" s="65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3.5" customHeight="1" x14ac:dyDescent="0.3">
      <c r="A110" s="64"/>
      <c r="B110" s="64"/>
      <c r="C110" s="64"/>
      <c r="D110" s="65"/>
      <c r="E110" s="64"/>
      <c r="F110" s="65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3.5" customHeight="1" x14ac:dyDescent="0.3">
      <c r="A111" s="64"/>
      <c r="B111" s="64"/>
      <c r="C111" s="64"/>
      <c r="D111" s="65"/>
      <c r="E111" s="64"/>
      <c r="F111" s="65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3.5" customHeight="1" x14ac:dyDescent="0.3">
      <c r="A112" s="64"/>
      <c r="B112" s="64"/>
      <c r="C112" s="64"/>
      <c r="D112" s="65"/>
      <c r="E112" s="64"/>
      <c r="F112" s="65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3.5" customHeight="1" x14ac:dyDescent="0.3">
      <c r="A113" s="64"/>
      <c r="B113" s="64"/>
      <c r="C113" s="64"/>
      <c r="D113" s="65"/>
      <c r="E113" s="64"/>
      <c r="F113" s="65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3.5" customHeight="1" x14ac:dyDescent="0.3">
      <c r="A114" s="64"/>
      <c r="B114" s="64"/>
      <c r="C114" s="64"/>
      <c r="D114" s="65"/>
      <c r="E114" s="64"/>
      <c r="F114" s="65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3.5" customHeight="1" x14ac:dyDescent="0.3">
      <c r="A115" s="64"/>
      <c r="B115" s="64"/>
      <c r="C115" s="64"/>
      <c r="D115" s="65"/>
      <c r="E115" s="64"/>
      <c r="F115" s="65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3.5" customHeight="1" x14ac:dyDescent="0.3">
      <c r="A116" s="64"/>
      <c r="B116" s="64"/>
      <c r="C116" s="64"/>
      <c r="D116" s="65"/>
      <c r="E116" s="64"/>
      <c r="F116" s="65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3.5" customHeight="1" x14ac:dyDescent="0.3">
      <c r="A117" s="64"/>
      <c r="B117" s="64"/>
      <c r="C117" s="64"/>
      <c r="D117" s="65"/>
      <c r="E117" s="64"/>
      <c r="F117" s="65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3.5" customHeight="1" x14ac:dyDescent="0.3">
      <c r="A118" s="64"/>
      <c r="B118" s="64"/>
      <c r="C118" s="64"/>
      <c r="D118" s="65"/>
      <c r="E118" s="64"/>
      <c r="F118" s="65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3.5" customHeight="1" x14ac:dyDescent="0.3">
      <c r="A119" s="64"/>
      <c r="B119" s="64"/>
      <c r="C119" s="64"/>
      <c r="D119" s="65"/>
      <c r="E119" s="64"/>
      <c r="F119" s="65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3.5" customHeight="1" x14ac:dyDescent="0.3">
      <c r="A120" s="64"/>
      <c r="B120" s="64"/>
      <c r="C120" s="64"/>
      <c r="D120" s="65"/>
      <c r="E120" s="64"/>
      <c r="F120" s="65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3.5" customHeight="1" x14ac:dyDescent="0.3">
      <c r="A121" s="64"/>
      <c r="B121" s="64"/>
      <c r="C121" s="64"/>
      <c r="D121" s="65"/>
      <c r="E121" s="64"/>
      <c r="F121" s="65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3.5" customHeight="1" x14ac:dyDescent="0.3">
      <c r="A122" s="64"/>
      <c r="B122" s="64"/>
      <c r="C122" s="64"/>
      <c r="D122" s="65"/>
      <c r="E122" s="64"/>
      <c r="F122" s="65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3.5" customHeight="1" x14ac:dyDescent="0.3">
      <c r="A123" s="64"/>
      <c r="B123" s="64"/>
      <c r="C123" s="64"/>
      <c r="D123" s="65"/>
      <c r="E123" s="64"/>
      <c r="F123" s="65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3.5" customHeight="1" x14ac:dyDescent="0.3">
      <c r="A124" s="64"/>
      <c r="B124" s="64"/>
      <c r="C124" s="64"/>
      <c r="D124" s="65"/>
      <c r="E124" s="64"/>
      <c r="F124" s="65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3.5" customHeight="1" x14ac:dyDescent="0.3">
      <c r="A125" s="64"/>
      <c r="B125" s="64"/>
      <c r="C125" s="64"/>
      <c r="D125" s="65"/>
      <c r="E125" s="64"/>
      <c r="F125" s="65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3.5" customHeight="1" x14ac:dyDescent="0.3">
      <c r="A126" s="64"/>
      <c r="B126" s="64"/>
      <c r="C126" s="64"/>
      <c r="D126" s="65"/>
      <c r="E126" s="64"/>
      <c r="F126" s="65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3.5" customHeight="1" x14ac:dyDescent="0.3">
      <c r="A127" s="64"/>
      <c r="B127" s="64"/>
      <c r="C127" s="64"/>
      <c r="D127" s="65"/>
      <c r="E127" s="64"/>
      <c r="F127" s="65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3.5" customHeight="1" x14ac:dyDescent="0.3">
      <c r="A128" s="64"/>
      <c r="B128" s="64"/>
      <c r="C128" s="64"/>
      <c r="D128" s="65"/>
      <c r="E128" s="64"/>
      <c r="F128" s="65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3.5" customHeight="1" x14ac:dyDescent="0.3">
      <c r="A129" s="64"/>
      <c r="B129" s="64"/>
      <c r="C129" s="64"/>
      <c r="D129" s="65"/>
      <c r="E129" s="64"/>
      <c r="F129" s="65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3.5" customHeight="1" x14ac:dyDescent="0.3">
      <c r="A130" s="64"/>
      <c r="B130" s="64"/>
      <c r="C130" s="64"/>
      <c r="D130" s="65"/>
      <c r="E130" s="64"/>
      <c r="F130" s="65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3.5" customHeight="1" x14ac:dyDescent="0.3">
      <c r="A131" s="64"/>
      <c r="B131" s="64"/>
      <c r="C131" s="64"/>
      <c r="D131" s="65"/>
      <c r="E131" s="64"/>
      <c r="F131" s="65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3.5" customHeight="1" x14ac:dyDescent="0.3">
      <c r="A132" s="64"/>
      <c r="B132" s="64"/>
      <c r="C132" s="64"/>
      <c r="D132" s="65"/>
      <c r="E132" s="64"/>
      <c r="F132" s="65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3.5" customHeight="1" x14ac:dyDescent="0.3">
      <c r="A133" s="64"/>
      <c r="B133" s="64"/>
      <c r="C133" s="64"/>
      <c r="D133" s="65"/>
      <c r="E133" s="64"/>
      <c r="F133" s="65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3.5" customHeight="1" x14ac:dyDescent="0.3">
      <c r="A134" s="64"/>
      <c r="B134" s="64"/>
      <c r="C134" s="64"/>
      <c r="D134" s="65"/>
      <c r="E134" s="64"/>
      <c r="F134" s="65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3.5" customHeight="1" x14ac:dyDescent="0.3">
      <c r="A135" s="64"/>
      <c r="B135" s="64"/>
      <c r="C135" s="64"/>
      <c r="D135" s="65"/>
      <c r="E135" s="64"/>
      <c r="F135" s="65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3.5" customHeight="1" x14ac:dyDescent="0.3">
      <c r="A136" s="64"/>
      <c r="B136" s="64"/>
      <c r="C136" s="64"/>
      <c r="D136" s="65"/>
      <c r="E136" s="64"/>
      <c r="F136" s="65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3.5" customHeight="1" x14ac:dyDescent="0.3">
      <c r="A137" s="64"/>
      <c r="B137" s="64"/>
      <c r="C137" s="64"/>
      <c r="D137" s="65"/>
      <c r="E137" s="64"/>
      <c r="F137" s="65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3.5" customHeight="1" x14ac:dyDescent="0.3">
      <c r="A138" s="64"/>
      <c r="B138" s="64"/>
      <c r="C138" s="64"/>
      <c r="D138" s="65"/>
      <c r="E138" s="64"/>
      <c r="F138" s="65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3.5" customHeight="1" x14ac:dyDescent="0.3">
      <c r="A139" s="64"/>
      <c r="B139" s="64"/>
      <c r="C139" s="64"/>
      <c r="D139" s="65"/>
      <c r="E139" s="64"/>
      <c r="F139" s="65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3.5" customHeight="1" x14ac:dyDescent="0.3">
      <c r="A140" s="64"/>
      <c r="B140" s="64"/>
      <c r="C140" s="64"/>
      <c r="D140" s="65"/>
      <c r="E140" s="64"/>
      <c r="F140" s="65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3.5" customHeight="1" x14ac:dyDescent="0.3">
      <c r="A141" s="64"/>
      <c r="B141" s="64"/>
      <c r="C141" s="64"/>
      <c r="D141" s="65"/>
      <c r="E141" s="64"/>
      <c r="F141" s="65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3.5" customHeight="1" x14ac:dyDescent="0.3">
      <c r="A142" s="64"/>
      <c r="B142" s="64"/>
      <c r="C142" s="64"/>
      <c r="D142" s="65"/>
      <c r="E142" s="64"/>
      <c r="F142" s="65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3.5" customHeight="1" x14ac:dyDescent="0.3">
      <c r="A143" s="64"/>
      <c r="B143" s="64"/>
      <c r="C143" s="64"/>
      <c r="D143" s="65"/>
      <c r="E143" s="64"/>
      <c r="F143" s="65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3.5" customHeight="1" x14ac:dyDescent="0.3">
      <c r="A144" s="64"/>
      <c r="B144" s="64"/>
      <c r="C144" s="64"/>
      <c r="D144" s="65"/>
      <c r="E144" s="64"/>
      <c r="F144" s="65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3.5" customHeight="1" x14ac:dyDescent="0.3">
      <c r="A145" s="64"/>
      <c r="B145" s="64"/>
      <c r="C145" s="64"/>
      <c r="D145" s="65"/>
      <c r="E145" s="64"/>
      <c r="F145" s="65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3.5" customHeight="1" x14ac:dyDescent="0.3">
      <c r="A146" s="64"/>
      <c r="B146" s="64"/>
      <c r="C146" s="64"/>
      <c r="D146" s="65"/>
      <c r="E146" s="64"/>
      <c r="F146" s="65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3.5" customHeight="1" x14ac:dyDescent="0.3">
      <c r="A147" s="64"/>
      <c r="B147" s="64"/>
      <c r="C147" s="64"/>
      <c r="D147" s="65"/>
      <c r="E147" s="64"/>
      <c r="F147" s="65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3.5" customHeight="1" x14ac:dyDescent="0.3">
      <c r="A148" s="64"/>
      <c r="B148" s="64"/>
      <c r="C148" s="64"/>
      <c r="D148" s="65"/>
      <c r="E148" s="64"/>
      <c r="F148" s="65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3.5" customHeight="1" x14ac:dyDescent="0.3">
      <c r="A149" s="64"/>
      <c r="B149" s="64"/>
      <c r="C149" s="64"/>
      <c r="D149" s="65"/>
      <c r="E149" s="64"/>
      <c r="F149" s="65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3.5" customHeight="1" x14ac:dyDescent="0.3">
      <c r="A150" s="64"/>
      <c r="B150" s="64"/>
      <c r="C150" s="64"/>
      <c r="D150" s="65"/>
      <c r="E150" s="64"/>
      <c r="F150" s="65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3.5" customHeight="1" x14ac:dyDescent="0.3">
      <c r="A151" s="64"/>
      <c r="B151" s="64"/>
      <c r="C151" s="64"/>
      <c r="D151" s="65"/>
      <c r="E151" s="64"/>
      <c r="F151" s="65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3.5" customHeight="1" x14ac:dyDescent="0.3">
      <c r="A152" s="64"/>
      <c r="B152" s="64"/>
      <c r="C152" s="64"/>
      <c r="D152" s="65"/>
      <c r="E152" s="64"/>
      <c r="F152" s="65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3.5" customHeight="1" x14ac:dyDescent="0.3">
      <c r="A153" s="64"/>
      <c r="B153" s="64"/>
      <c r="C153" s="64"/>
      <c r="D153" s="65"/>
      <c r="E153" s="64"/>
      <c r="F153" s="65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3.5" customHeight="1" x14ac:dyDescent="0.3">
      <c r="A154" s="64"/>
      <c r="B154" s="64"/>
      <c r="C154" s="64"/>
      <c r="D154" s="65"/>
      <c r="E154" s="64"/>
      <c r="F154" s="65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3.5" customHeight="1" x14ac:dyDescent="0.3">
      <c r="A155" s="64"/>
      <c r="B155" s="64"/>
      <c r="C155" s="64"/>
      <c r="D155" s="65"/>
      <c r="E155" s="64"/>
      <c r="F155" s="65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3.5" customHeight="1" x14ac:dyDescent="0.3">
      <c r="A156" s="64"/>
      <c r="B156" s="64"/>
      <c r="C156" s="64"/>
      <c r="D156" s="65"/>
      <c r="E156" s="64"/>
      <c r="F156" s="65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3.5" customHeight="1" x14ac:dyDescent="0.3">
      <c r="A157" s="64"/>
      <c r="B157" s="64"/>
      <c r="C157" s="64"/>
      <c r="D157" s="65"/>
      <c r="E157" s="64"/>
      <c r="F157" s="65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3.5" customHeight="1" x14ac:dyDescent="0.3">
      <c r="A158" s="64"/>
      <c r="B158" s="64"/>
      <c r="C158" s="64"/>
      <c r="D158" s="65"/>
      <c r="E158" s="64"/>
      <c r="F158" s="65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3.5" customHeight="1" x14ac:dyDescent="0.3">
      <c r="A159" s="64"/>
      <c r="B159" s="64"/>
      <c r="C159" s="64"/>
      <c r="D159" s="65"/>
      <c r="E159" s="64"/>
      <c r="F159" s="65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3.5" customHeight="1" x14ac:dyDescent="0.3">
      <c r="A160" s="64"/>
      <c r="B160" s="64"/>
      <c r="C160" s="64"/>
      <c r="D160" s="65"/>
      <c r="E160" s="64"/>
      <c r="F160" s="65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3.5" customHeight="1" x14ac:dyDescent="0.3">
      <c r="A161" s="64"/>
      <c r="B161" s="64"/>
      <c r="C161" s="64"/>
      <c r="D161" s="65"/>
      <c r="E161" s="64"/>
      <c r="F161" s="65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3.5" customHeight="1" x14ac:dyDescent="0.3">
      <c r="A162" s="64"/>
      <c r="B162" s="64"/>
      <c r="C162" s="64"/>
      <c r="D162" s="65"/>
      <c r="E162" s="64"/>
      <c r="F162" s="65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3.5" customHeight="1" x14ac:dyDescent="0.3">
      <c r="A163" s="64"/>
      <c r="B163" s="64"/>
      <c r="C163" s="64"/>
      <c r="D163" s="65"/>
      <c r="E163" s="64"/>
      <c r="F163" s="65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3.5" customHeight="1" x14ac:dyDescent="0.3">
      <c r="A164" s="64"/>
      <c r="B164" s="64"/>
      <c r="C164" s="64"/>
      <c r="D164" s="65"/>
      <c r="E164" s="64"/>
      <c r="F164" s="65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3.5" customHeight="1" x14ac:dyDescent="0.3">
      <c r="A165" s="64"/>
      <c r="B165" s="64"/>
      <c r="C165" s="64"/>
      <c r="D165" s="65"/>
      <c r="E165" s="64"/>
      <c r="F165" s="65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3.5" customHeight="1" x14ac:dyDescent="0.3">
      <c r="A166" s="64"/>
      <c r="B166" s="64"/>
      <c r="C166" s="64"/>
      <c r="D166" s="65"/>
      <c r="E166" s="64"/>
      <c r="F166" s="65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3.5" customHeight="1" x14ac:dyDescent="0.3">
      <c r="A167" s="64"/>
      <c r="B167" s="64"/>
      <c r="C167" s="64"/>
      <c r="D167" s="65"/>
      <c r="E167" s="64"/>
      <c r="F167" s="65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3.5" customHeight="1" x14ac:dyDescent="0.3">
      <c r="A168" s="64"/>
      <c r="B168" s="64"/>
      <c r="C168" s="64"/>
      <c r="D168" s="65"/>
      <c r="E168" s="64"/>
      <c r="F168" s="65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3.5" customHeight="1" x14ac:dyDescent="0.3">
      <c r="A169" s="64"/>
      <c r="B169" s="64"/>
      <c r="C169" s="64"/>
      <c r="D169" s="65"/>
      <c r="E169" s="64"/>
      <c r="F169" s="65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3.5" customHeight="1" x14ac:dyDescent="0.3">
      <c r="A170" s="64"/>
      <c r="B170" s="64"/>
      <c r="C170" s="64"/>
      <c r="D170" s="65"/>
      <c r="E170" s="64"/>
      <c r="F170" s="65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3.5" customHeight="1" x14ac:dyDescent="0.3">
      <c r="A171" s="64"/>
      <c r="B171" s="64"/>
      <c r="C171" s="64"/>
      <c r="D171" s="65"/>
      <c r="E171" s="64"/>
      <c r="F171" s="65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3.5" customHeight="1" x14ac:dyDescent="0.3">
      <c r="A172" s="64"/>
      <c r="B172" s="64"/>
      <c r="C172" s="64"/>
      <c r="D172" s="65"/>
      <c r="E172" s="64"/>
      <c r="F172" s="65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3.5" customHeight="1" x14ac:dyDescent="0.3">
      <c r="A173" s="64"/>
      <c r="B173" s="64"/>
      <c r="C173" s="64"/>
      <c r="D173" s="65"/>
      <c r="E173" s="64"/>
      <c r="F173" s="65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3.5" customHeight="1" x14ac:dyDescent="0.3">
      <c r="A174" s="64"/>
      <c r="B174" s="64"/>
      <c r="C174" s="64"/>
      <c r="D174" s="65"/>
      <c r="E174" s="64"/>
      <c r="F174" s="65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3.5" customHeight="1" x14ac:dyDescent="0.3">
      <c r="A175" s="64"/>
      <c r="B175" s="64"/>
      <c r="C175" s="64"/>
      <c r="D175" s="65"/>
      <c r="E175" s="64"/>
      <c r="F175" s="65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3.5" customHeight="1" x14ac:dyDescent="0.3">
      <c r="A176" s="64"/>
      <c r="B176" s="64"/>
      <c r="C176" s="64"/>
      <c r="D176" s="65"/>
      <c r="E176" s="64"/>
      <c r="F176" s="65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3.5" customHeight="1" x14ac:dyDescent="0.3">
      <c r="A177" s="64"/>
      <c r="B177" s="64"/>
      <c r="C177" s="64"/>
      <c r="D177" s="65"/>
      <c r="E177" s="64"/>
      <c r="F177" s="65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3.5" customHeight="1" x14ac:dyDescent="0.3">
      <c r="A178" s="64"/>
      <c r="B178" s="64"/>
      <c r="C178" s="64"/>
      <c r="D178" s="65"/>
      <c r="E178" s="64"/>
      <c r="F178" s="65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3.5" customHeight="1" x14ac:dyDescent="0.3">
      <c r="A179" s="64"/>
      <c r="B179" s="64"/>
      <c r="C179" s="64"/>
      <c r="D179" s="65"/>
      <c r="E179" s="64"/>
      <c r="F179" s="65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3.5" customHeight="1" x14ac:dyDescent="0.3">
      <c r="A180" s="64"/>
      <c r="B180" s="64"/>
      <c r="C180" s="64"/>
      <c r="D180" s="65"/>
      <c r="E180" s="64"/>
      <c r="F180" s="65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3.5" customHeight="1" x14ac:dyDescent="0.3">
      <c r="A181" s="64"/>
      <c r="B181" s="64"/>
      <c r="C181" s="64"/>
      <c r="D181" s="65"/>
      <c r="E181" s="64"/>
      <c r="F181" s="65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3.5" customHeight="1" x14ac:dyDescent="0.3">
      <c r="A182" s="64"/>
      <c r="B182" s="64"/>
      <c r="C182" s="64"/>
      <c r="D182" s="65"/>
      <c r="E182" s="64"/>
      <c r="F182" s="65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3.5" customHeight="1" x14ac:dyDescent="0.3">
      <c r="A183" s="64"/>
      <c r="B183" s="64"/>
      <c r="C183" s="64"/>
      <c r="D183" s="65"/>
      <c r="E183" s="64"/>
      <c r="F183" s="65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3.5" customHeight="1" x14ac:dyDescent="0.3">
      <c r="A184" s="64"/>
      <c r="B184" s="64"/>
      <c r="C184" s="64"/>
      <c r="D184" s="65"/>
      <c r="E184" s="64"/>
      <c r="F184" s="65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3.5" customHeight="1" x14ac:dyDescent="0.3">
      <c r="A185" s="64"/>
      <c r="B185" s="64"/>
      <c r="C185" s="64"/>
      <c r="D185" s="65"/>
      <c r="E185" s="64"/>
      <c r="F185" s="65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3.5" customHeight="1" x14ac:dyDescent="0.3">
      <c r="A186" s="64"/>
      <c r="B186" s="64"/>
      <c r="C186" s="64"/>
      <c r="D186" s="65"/>
      <c r="E186" s="64"/>
      <c r="F186" s="65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3.5" customHeight="1" x14ac:dyDescent="0.3">
      <c r="A187" s="64"/>
      <c r="B187" s="64"/>
      <c r="C187" s="64"/>
      <c r="D187" s="65"/>
      <c r="E187" s="64"/>
      <c r="F187" s="65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3.5" customHeight="1" x14ac:dyDescent="0.3">
      <c r="A188" s="64"/>
      <c r="B188" s="64"/>
      <c r="C188" s="64"/>
      <c r="D188" s="65"/>
      <c r="E188" s="64"/>
      <c r="F188" s="65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3.5" customHeight="1" x14ac:dyDescent="0.3">
      <c r="A189" s="64"/>
      <c r="B189" s="64"/>
      <c r="C189" s="64"/>
      <c r="D189" s="65"/>
      <c r="E189" s="64"/>
      <c r="F189" s="65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</sheetData>
  <autoFilter ref="A1:F60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FF32-B62A-4A01-8BBD-2CD0E5E866F1}">
  <dimension ref="A1:Z1000"/>
  <sheetViews>
    <sheetView tabSelected="1" zoomScaleNormal="100" workbookViewId="0">
      <pane ySplit="8" topLeftCell="A12" activePane="bottomLeft" state="frozen"/>
      <selection pane="bottomLeft" activeCell="B13" sqref="B13"/>
    </sheetView>
  </sheetViews>
  <sheetFormatPr defaultColWidth="14.44140625" defaultRowHeight="15" customHeight="1" x14ac:dyDescent="0.3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thickBot="1" x14ac:dyDescent="0.35">
      <c r="A1" s="66"/>
      <c r="B1" s="67"/>
      <c r="C1" s="67"/>
      <c r="D1" s="67"/>
      <c r="E1" s="67"/>
      <c r="F1" s="34"/>
      <c r="G1" s="68"/>
      <c r="H1" s="34"/>
      <c r="I1" s="69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5" customHeight="1" x14ac:dyDescent="0.3">
      <c r="A2" s="71" t="s">
        <v>99</v>
      </c>
      <c r="B2" s="150" t="s">
        <v>131</v>
      </c>
      <c r="C2" s="134"/>
      <c r="D2" s="134"/>
      <c r="E2" s="134"/>
      <c r="F2" s="134"/>
      <c r="G2" s="134"/>
      <c r="H2" s="135"/>
      <c r="I2" s="69"/>
      <c r="J2" s="70" t="s">
        <v>100</v>
      </c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spans="1:26" ht="25.5" customHeight="1" x14ac:dyDescent="0.3">
      <c r="A3" s="72" t="s">
        <v>101</v>
      </c>
      <c r="B3" s="150" t="s">
        <v>131</v>
      </c>
      <c r="C3" s="134"/>
      <c r="D3" s="134"/>
      <c r="E3" s="134"/>
      <c r="F3" s="134"/>
      <c r="G3" s="134"/>
      <c r="H3" s="135"/>
      <c r="I3" s="69"/>
      <c r="J3" s="70" t="s">
        <v>102</v>
      </c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6" ht="18" customHeight="1" x14ac:dyDescent="0.3">
      <c r="A4" s="71" t="s">
        <v>103</v>
      </c>
      <c r="B4" s="151" t="s">
        <v>128</v>
      </c>
      <c r="C4" s="134"/>
      <c r="D4" s="134"/>
      <c r="E4" s="134"/>
      <c r="F4" s="134"/>
      <c r="G4" s="134"/>
      <c r="H4" s="135"/>
      <c r="I4" s="69"/>
      <c r="J4" s="70" t="s">
        <v>104</v>
      </c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spans="1:26" ht="19.5" customHeight="1" x14ac:dyDescent="0.3">
      <c r="A5" s="73" t="s">
        <v>100</v>
      </c>
      <c r="B5" s="74" t="s">
        <v>102</v>
      </c>
      <c r="C5" s="74" t="s">
        <v>105</v>
      </c>
      <c r="D5" s="74" t="s">
        <v>104</v>
      </c>
      <c r="E5" s="75" t="s">
        <v>106</v>
      </c>
      <c r="F5" s="152" t="s">
        <v>107</v>
      </c>
      <c r="G5" s="134"/>
      <c r="H5" s="135"/>
      <c r="I5" s="76"/>
      <c r="J5" s="70" t="s">
        <v>105</v>
      </c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spans="1:26" ht="15" customHeight="1" thickBot="1" x14ac:dyDescent="0.35">
      <c r="A6" s="77">
        <f>COUNTIF(F9:F996,"Passed")</f>
        <v>0</v>
      </c>
      <c r="B6" s="78">
        <f>COUNTIF(F9:F996,"Failed")</f>
        <v>0</v>
      </c>
      <c r="C6" s="78">
        <f>F6-E6-D6-B6-A6</f>
        <v>9</v>
      </c>
      <c r="D6" s="78">
        <f>COUNTIF(F$9:F$996,"Blocked")</f>
        <v>0</v>
      </c>
      <c r="E6" s="79">
        <f>COUNTIF(F$9:F$996,"Skipped")</f>
        <v>0</v>
      </c>
      <c r="F6" s="153">
        <f>COUNTA(A9:A996)</f>
        <v>9</v>
      </c>
      <c r="G6" s="134"/>
      <c r="H6" s="135"/>
      <c r="I6" s="76"/>
      <c r="J6" s="70" t="s">
        <v>106</v>
      </c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spans="1:26" ht="15" customHeight="1" x14ac:dyDescent="0.3">
      <c r="A7" s="70"/>
      <c r="B7" s="70"/>
      <c r="C7" s="70"/>
      <c r="D7" s="80"/>
      <c r="E7" s="80"/>
      <c r="F7" s="81"/>
      <c r="G7" s="81"/>
      <c r="H7" s="81"/>
      <c r="I7" s="76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spans="1:26" ht="25.5" customHeight="1" x14ac:dyDescent="0.3">
      <c r="A8" s="82" t="s">
        <v>108</v>
      </c>
      <c r="B8" s="83" t="s">
        <v>109</v>
      </c>
      <c r="C8" s="83" t="s">
        <v>110</v>
      </c>
      <c r="D8" s="83" t="s">
        <v>111</v>
      </c>
      <c r="E8" s="84" t="s">
        <v>112</v>
      </c>
      <c r="F8" s="84" t="s">
        <v>113</v>
      </c>
      <c r="G8" s="84" t="s">
        <v>114</v>
      </c>
      <c r="H8" s="85" t="s">
        <v>34</v>
      </c>
      <c r="I8" s="86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spans="1:26" ht="195" customHeight="1" x14ac:dyDescent="0.3">
      <c r="A9" s="87" t="str">
        <f t="shared" ref="A9:A17" si="0">IF(OR(B9&lt;&gt;"",D9&lt;&gt;""),"["&amp;TEXT($B$2,"##")&amp;"-"&amp;TEXT(ROW()-8,"##")&amp;"]","")</f>
        <v>[CompareProduct-1]</v>
      </c>
      <c r="B9" s="132" t="s">
        <v>148</v>
      </c>
      <c r="C9" s="132" t="s">
        <v>149</v>
      </c>
      <c r="D9" s="132" t="s">
        <v>153</v>
      </c>
      <c r="E9" s="88"/>
      <c r="F9" s="89"/>
      <c r="G9" s="90"/>
      <c r="H9" s="91"/>
      <c r="I9" s="9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">
      <c r="A10" s="87" t="str">
        <f t="shared" si="0"/>
        <v>[CompareProduct-2]</v>
      </c>
      <c r="B10" s="132" t="s">
        <v>155</v>
      </c>
      <c r="C10" s="88" t="s">
        <v>156</v>
      </c>
      <c r="D10" s="88" t="s">
        <v>157</v>
      </c>
      <c r="E10" s="88" t="s">
        <v>154</v>
      </c>
      <c r="F10" s="89"/>
      <c r="G10" s="90"/>
      <c r="H10" s="91"/>
      <c r="I10" s="9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">
      <c r="A11" s="87" t="str">
        <f t="shared" si="0"/>
        <v>[CompareProduct-3]</v>
      </c>
      <c r="B11" s="88" t="s">
        <v>158</v>
      </c>
      <c r="C11" s="88" t="s">
        <v>159</v>
      </c>
      <c r="D11" s="88" t="s">
        <v>160</v>
      </c>
      <c r="E11" s="88" t="s">
        <v>154</v>
      </c>
      <c r="F11" s="89"/>
      <c r="G11" s="90"/>
      <c r="H11" s="91"/>
      <c r="I11" s="93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spans="1:26" ht="120" customHeight="1" x14ac:dyDescent="0.3">
      <c r="A12" s="87" t="str">
        <f t="shared" si="0"/>
        <v>[CompareProduct-4]</v>
      </c>
      <c r="B12" s="88" t="s">
        <v>161</v>
      </c>
      <c r="C12" s="88" t="s">
        <v>163</v>
      </c>
      <c r="D12" s="88" t="s">
        <v>162</v>
      </c>
      <c r="E12" s="88" t="s">
        <v>154</v>
      </c>
      <c r="F12" s="89"/>
      <c r="G12" s="90"/>
      <c r="H12" s="91"/>
      <c r="I12" s="9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">
      <c r="A13" s="87" t="str">
        <f t="shared" si="0"/>
        <v/>
      </c>
      <c r="B13" s="88"/>
      <c r="C13" s="88"/>
      <c r="D13" s="88"/>
      <c r="E13" s="88"/>
      <c r="F13" s="89"/>
      <c r="G13" s="90"/>
      <c r="H13" s="94"/>
      <c r="I13" s="95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">
      <c r="A14" s="87" t="str">
        <f t="shared" si="0"/>
        <v/>
      </c>
      <c r="B14" s="88"/>
      <c r="C14" s="88"/>
      <c r="D14" s="88"/>
      <c r="E14" s="88"/>
      <c r="F14" s="89"/>
      <c r="G14" s="90"/>
      <c r="H14" s="91"/>
      <c r="I14" s="93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spans="1:26" ht="75" customHeight="1" x14ac:dyDescent="0.3">
      <c r="A15" s="87" t="str">
        <f t="shared" si="0"/>
        <v/>
      </c>
      <c r="B15" s="88"/>
      <c r="C15" s="88"/>
      <c r="D15" s="88"/>
      <c r="E15" s="88"/>
      <c r="F15" s="89"/>
      <c r="G15" s="90"/>
      <c r="H15" s="91"/>
      <c r="I15" s="9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">
      <c r="A16" s="87" t="str">
        <f t="shared" si="0"/>
        <v/>
      </c>
      <c r="B16" s="88"/>
      <c r="C16" s="88"/>
      <c r="D16" s="88"/>
      <c r="E16" s="88"/>
      <c r="F16" s="89"/>
      <c r="G16" s="90"/>
      <c r="H16" s="91"/>
      <c r="I16" s="9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">
      <c r="A17" s="87" t="str">
        <f t="shared" si="0"/>
        <v/>
      </c>
      <c r="B17" s="88"/>
      <c r="C17" s="88"/>
      <c r="D17" s="88"/>
      <c r="E17" s="96"/>
      <c r="F17" s="89"/>
      <c r="G17" s="90"/>
      <c r="H17" s="91"/>
      <c r="I17" s="95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5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5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5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5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5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5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5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5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5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5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5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5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5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5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5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5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5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5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5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5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5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5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5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5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5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5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5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5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5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5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5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5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5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5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5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5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5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5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5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5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5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5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5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5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5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5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5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5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5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5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5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5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5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5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5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5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5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5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5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5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5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5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5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5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5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5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5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5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5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5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5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5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5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5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5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5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5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5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5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5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5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5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5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5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5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5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5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5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5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5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5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5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5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5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5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5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5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5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5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5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5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5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5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5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5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5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5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5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5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5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5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5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5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5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5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5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5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5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5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5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5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5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5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5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5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5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5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5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5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5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5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5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5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5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5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5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5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5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5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5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5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5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5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5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5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5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5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5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5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5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5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5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5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5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5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5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5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5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5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5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5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5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5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5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5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5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5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5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5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5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5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5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5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5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5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5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5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5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5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5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5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5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5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5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5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5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5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5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5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5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5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5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5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5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5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5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5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5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5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5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5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5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5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5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5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5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5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5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5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5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5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5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5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5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5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5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5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5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5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5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5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5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5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5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5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5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5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5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5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5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5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5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5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5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5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5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5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5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5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5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5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5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5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5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5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5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5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5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5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5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5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5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5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5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5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5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5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5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5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5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5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5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5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5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5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5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5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5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5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5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5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5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5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5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5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5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5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5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5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5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5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5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5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5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5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5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5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5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5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5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5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5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5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5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5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5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5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5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5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5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5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5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5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5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5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5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5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5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5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5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5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5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5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5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5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5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5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5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5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5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5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5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5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5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5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5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5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5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5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5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5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5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5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5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5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5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5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5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5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5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5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5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5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5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5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5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5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5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5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5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5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5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5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5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5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5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5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5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5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5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5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5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5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5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5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5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5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5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5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5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5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5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5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5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5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5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5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5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5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5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5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5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5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5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5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5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5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5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5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5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5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5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5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5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5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5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5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5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5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5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5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5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5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5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5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5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5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5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5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5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5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5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5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5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5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5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5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5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5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5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5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5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5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5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5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5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5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5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5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5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5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5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5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5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5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5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5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5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5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5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5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5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5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5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5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5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5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5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5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5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5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5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5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5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5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5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5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5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5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5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5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5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5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5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5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5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5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5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5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5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5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5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5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5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5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5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5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5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5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5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5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5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5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5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5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5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5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5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5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5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5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5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5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5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5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5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5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5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5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5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5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5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5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5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5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5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5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5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5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5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5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5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5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5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5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5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5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5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5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5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5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5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5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5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5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5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5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5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5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5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5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5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5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5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5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5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5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5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5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5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5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5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5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5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5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5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5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5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5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5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5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5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5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5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5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5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5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5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5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5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5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5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5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5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5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5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5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5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5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5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5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5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5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5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5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5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5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5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5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5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5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5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5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5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5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5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5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5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5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5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5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5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5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5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5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5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5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5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5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5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5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5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5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5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5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5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5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5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5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5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5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5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5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5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5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5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5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5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5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5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5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5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5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5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5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5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5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5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5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5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5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5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5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5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5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5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5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5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5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5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5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5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5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5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5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5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5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5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5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5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5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5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5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5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5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5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5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5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5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5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5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5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5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5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5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5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5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5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5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5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5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5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5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5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5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5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5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5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5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5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5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5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5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5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5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5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5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5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5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5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5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5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5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5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5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5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5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5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5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5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5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5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5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5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5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5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5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5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5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5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5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5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5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5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5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5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5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5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5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5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5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5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5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5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5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5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5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5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5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5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5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5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5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5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5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5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5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5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5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5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5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5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5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5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5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5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5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5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5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5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5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5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5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5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5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5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5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5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5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5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5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5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5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5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5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5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5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5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5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5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5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5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5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5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5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5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5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5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5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5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5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5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5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5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5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5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5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5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5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5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5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5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5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5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5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5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5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5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5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5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5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5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5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5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5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5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5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5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5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5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5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5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5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5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5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5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5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5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5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5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5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5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5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5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5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5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5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5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5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5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5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5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5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5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5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5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5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5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5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5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5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5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5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5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5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5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5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5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5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5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5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5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5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5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5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5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5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5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5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5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5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5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5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5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5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5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5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5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5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5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5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5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5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5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5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5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5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5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5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5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5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5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5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5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5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5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5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5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5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5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5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5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5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5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5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5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5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5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5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5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5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5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5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5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5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5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5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5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5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5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5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5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5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5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5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5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5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5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5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5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5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5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5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5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5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5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5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5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5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5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5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5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5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5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5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5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5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5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5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5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5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5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5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5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5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5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5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5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5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5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5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5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5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5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5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5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5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5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5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5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5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5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5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5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5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5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5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5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5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5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5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5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5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5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5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5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5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5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5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5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5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5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C1619552-6C31-40EB-B756-2E703A2808DC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G5" sqref="G5"/>
    </sheetView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4.44140625" bestFit="1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55" t="s">
        <v>115</v>
      </c>
      <c r="C1" s="156"/>
      <c r="D1" s="156"/>
      <c r="E1" s="156"/>
      <c r="F1" s="156"/>
      <c r="G1" s="156"/>
      <c r="H1" s="15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97"/>
      <c r="B2" s="97"/>
      <c r="C2" s="7"/>
      <c r="D2" s="7"/>
      <c r="E2" s="7"/>
      <c r="F2" s="7"/>
      <c r="G2" s="7"/>
      <c r="H2" s="9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99" t="s">
        <v>1</v>
      </c>
      <c r="C3" s="147" t="str">
        <f>Cover!C4</f>
        <v>UhhTuiKoBiet</v>
      </c>
      <c r="D3" s="135"/>
      <c r="E3" s="154" t="s">
        <v>3</v>
      </c>
      <c r="F3" s="135"/>
      <c r="G3" s="100" t="s">
        <v>4</v>
      </c>
      <c r="H3" s="10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99" t="s">
        <v>5</v>
      </c>
      <c r="C4" s="147" t="str">
        <f>Cover!C5</f>
        <v>AB-SD</v>
      </c>
      <c r="D4" s="135"/>
      <c r="E4" s="154" t="s">
        <v>6</v>
      </c>
      <c r="F4" s="135"/>
      <c r="G4" s="100" t="s">
        <v>7</v>
      </c>
      <c r="H4" s="101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102" t="s">
        <v>8</v>
      </c>
      <c r="C5" s="147" t="str">
        <f>C4&amp;"_"&amp;"Test Report"&amp;"_"&amp;"v0.1"</f>
        <v>AB-SD_Test Report_v0.1</v>
      </c>
      <c r="D5" s="135"/>
      <c r="E5" s="154" t="s">
        <v>9</v>
      </c>
      <c r="F5" s="135"/>
      <c r="G5" s="103">
        <v>42019</v>
      </c>
      <c r="H5" s="104" t="s">
        <v>116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97"/>
      <c r="B6" s="102" t="s">
        <v>117</v>
      </c>
      <c r="C6" s="149" t="s">
        <v>118</v>
      </c>
      <c r="D6" s="134"/>
      <c r="E6" s="134"/>
      <c r="F6" s="134"/>
      <c r="G6" s="134"/>
      <c r="H6" s="135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97"/>
      <c r="B7" s="12"/>
      <c r="C7" s="105"/>
      <c r="D7" s="7"/>
      <c r="E7" s="7"/>
      <c r="F7" s="7"/>
      <c r="G7" s="7"/>
      <c r="H7" s="98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2"/>
      <c r="C8" s="105"/>
      <c r="D8" s="7"/>
      <c r="E8" s="7"/>
      <c r="F8" s="7"/>
      <c r="G8" s="7"/>
      <c r="H8" s="98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106"/>
      <c r="B10" s="107" t="s">
        <v>23</v>
      </c>
      <c r="C10" s="108" t="s">
        <v>119</v>
      </c>
      <c r="D10" s="109" t="s">
        <v>120</v>
      </c>
      <c r="E10" s="108" t="s">
        <v>121</v>
      </c>
      <c r="F10" s="108" t="s">
        <v>105</v>
      </c>
      <c r="G10" s="110" t="s">
        <v>104</v>
      </c>
      <c r="H10" s="111" t="s">
        <v>106</v>
      </c>
      <c r="I10" s="111" t="s">
        <v>122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106"/>
      <c r="B11" s="112">
        <v>1</v>
      </c>
      <c r="C11" s="113" t="e">
        <f>#REF!</f>
        <v>#REF!</v>
      </c>
      <c r="D11" s="114" t="e">
        <f>#REF!</f>
        <v>#REF!</v>
      </c>
      <c r="E11" s="114" t="e">
        <f>#REF!</f>
        <v>#REF!</v>
      </c>
      <c r="F11" s="114" t="e">
        <f>#REF!</f>
        <v>#REF!</v>
      </c>
      <c r="G11" s="115" t="e">
        <f>#REF!</f>
        <v>#REF!</v>
      </c>
      <c r="H11" s="115" t="e">
        <f>#REF!</f>
        <v>#REF!</v>
      </c>
      <c r="I11" s="116" t="e">
        <f>#REF!</f>
        <v>#REF!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106"/>
      <c r="B12" s="112">
        <v>2</v>
      </c>
      <c r="C12" s="113" t="e">
        <f>#REF!</f>
        <v>#REF!</v>
      </c>
      <c r="D12" s="114" t="e">
        <f>#REF!</f>
        <v>#REF!</v>
      </c>
      <c r="E12" s="114" t="e">
        <f>#REF!</f>
        <v>#REF!</v>
      </c>
      <c r="F12" s="114" t="e">
        <f>#REF!</f>
        <v>#REF!</v>
      </c>
      <c r="G12" s="115" t="e">
        <f>#REF!</f>
        <v>#REF!</v>
      </c>
      <c r="H12" s="115" t="e">
        <f>#REF!</f>
        <v>#REF!</v>
      </c>
      <c r="I12" s="116" t="e">
        <f>#REF!</f>
        <v>#REF!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106"/>
      <c r="B13" s="112">
        <v>3</v>
      </c>
      <c r="C13" s="113" t="e">
        <f>#REF!</f>
        <v>#REF!</v>
      </c>
      <c r="D13" s="114" t="e">
        <f>#REF!</f>
        <v>#REF!</v>
      </c>
      <c r="E13" s="114" t="e">
        <f>#REF!</f>
        <v>#REF!</v>
      </c>
      <c r="F13" s="114" t="e">
        <f>#REF!</f>
        <v>#REF!</v>
      </c>
      <c r="G13" s="114" t="e">
        <f>#REF!</f>
        <v>#REF!</v>
      </c>
      <c r="H13" s="114" t="e">
        <f>#REF!</f>
        <v>#REF!</v>
      </c>
      <c r="I13" s="116" t="e">
        <f>#REF!</f>
        <v>#REF!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106"/>
      <c r="B14" s="112"/>
      <c r="C14" s="113"/>
      <c r="D14" s="114"/>
      <c r="E14" s="114"/>
      <c r="F14" s="114"/>
      <c r="G14" s="115"/>
      <c r="H14" s="115"/>
      <c r="I14" s="116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106"/>
      <c r="B15" s="117"/>
      <c r="C15" s="118" t="s">
        <v>123</v>
      </c>
      <c r="D15" s="119" t="e">
        <f t="shared" ref="D15:I15" si="0">SUM(D9:D14)</f>
        <v>#REF!</v>
      </c>
      <c r="E15" s="119" t="e">
        <f t="shared" si="0"/>
        <v>#REF!</v>
      </c>
      <c r="F15" s="119" t="e">
        <f t="shared" si="0"/>
        <v>#REF!</v>
      </c>
      <c r="G15" s="119" t="e">
        <f t="shared" si="0"/>
        <v>#REF!</v>
      </c>
      <c r="H15" s="120" t="e">
        <f t="shared" si="0"/>
        <v>#REF!</v>
      </c>
      <c r="I15" s="120" t="e">
        <f t="shared" si="0"/>
        <v>#REF!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121"/>
      <c r="C16" s="7"/>
      <c r="D16" s="122"/>
      <c r="E16" s="123"/>
      <c r="F16" s="123"/>
      <c r="G16" s="123"/>
      <c r="H16" s="1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124</v>
      </c>
      <c r="D17" s="7"/>
      <c r="E17" s="124" t="e">
        <f>(D15+E15)*100/(I15-H15-G15)</f>
        <v>#REF!</v>
      </c>
      <c r="F17" s="7" t="s">
        <v>125</v>
      </c>
      <c r="G17" s="7"/>
      <c r="H17" s="80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126</v>
      </c>
      <c r="D18" s="7"/>
      <c r="E18" s="124" t="e">
        <f>D15*100/(D15+E15)</f>
        <v>#REF!</v>
      </c>
      <c r="F18" s="7" t="s">
        <v>125</v>
      </c>
      <c r="G18" s="7"/>
      <c r="H18" s="80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TestDesign</vt:lpstr>
      <vt:lpstr>CompareProduct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Đỗ Việt Cường</cp:lastModifiedBy>
  <dcterms:created xsi:type="dcterms:W3CDTF">2014-07-14T08:56:24Z</dcterms:created>
  <dcterms:modified xsi:type="dcterms:W3CDTF">2024-11-29T16:35:43Z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