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6485" windowHeight="9315"/>
  </bookViews>
  <sheets>
    <sheet name="8.1" sheetId="2" r:id="rId1"/>
    <sheet name="8.2" sheetId="3" r:id="rId2"/>
  </sheets>
  <calcPr calcId="124519"/>
</workbook>
</file>

<file path=xl/calcChain.xml><?xml version="1.0" encoding="utf-8"?>
<calcChain xmlns="http://schemas.openxmlformats.org/spreadsheetml/2006/main">
  <c r="R4" i="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"/>
  <c r="M4"/>
  <c r="C18" i="2"/>
  <c r="C17"/>
  <c r="C16"/>
  <c r="C15"/>
  <c r="F9"/>
  <c r="F8"/>
  <c r="F7"/>
  <c r="F6"/>
  <c r="C9"/>
  <c r="C8"/>
  <c r="C7"/>
  <c r="C6"/>
  <c r="M5" i="3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</calcChain>
</file>

<file path=xl/comments1.xml><?xml version="1.0" encoding="utf-8"?>
<comments xmlns="http://schemas.openxmlformats.org/spreadsheetml/2006/main">
  <authors>
    <author>LoMo</author>
  </authors>
  <commentList>
    <comment ref="M1" authorId="0">
      <text>
        <r>
          <rPr>
            <b/>
            <sz val="8"/>
            <color indexed="81"/>
            <rFont val="Tahoma"/>
            <family val="2"/>
          </rPr>
          <t>LoMo:</t>
        </r>
        <r>
          <rPr>
            <sz val="8"/>
            <color indexed="81"/>
            <rFont val="Tahoma"/>
            <family val="2"/>
          </rPr>
          <t xml:space="preserve">
Hiện đầy đủ ngày, tháng, năm</t>
        </r>
      </text>
    </comment>
  </commentList>
</comments>
</file>

<file path=xl/sharedStrings.xml><?xml version="1.0" encoding="utf-8"?>
<sst xmlns="http://schemas.openxmlformats.org/spreadsheetml/2006/main" count="152" uniqueCount="140">
  <si>
    <t>479-THU-CD18</t>
  </si>
  <si>
    <t>AB-THU-AB1234</t>
  </si>
  <si>
    <t>96-Châu</t>
  </si>
  <si>
    <t>CD-Thảo</t>
  </si>
  <si>
    <t>AB-Diễm</t>
  </si>
  <si>
    <t>12-Ngân</t>
  </si>
  <si>
    <t>Họ Tên</t>
  </si>
  <si>
    <t>Kết quả</t>
  </si>
  <si>
    <t>Biểu thức</t>
  </si>
  <si>
    <t>AB-XUÂN-CDEF</t>
  </si>
  <si>
    <t>1-HẠ-2009</t>
  </si>
  <si>
    <t>2011-ĐÔNG-2012CD</t>
  </si>
  <si>
    <t>ABC-XUÂN-1234</t>
  </si>
  <si>
    <t>XYZ-HẠ-4567</t>
  </si>
  <si>
    <t>861-ĐÔNG-ABC1</t>
  </si>
  <si>
    <t>Trong cột kết quả, yêu cầu lấy ra tên Ngân, Diễm, Thảo, Châu của các ô tương ứng.</t>
  </si>
  <si>
    <t>Trong cột kết quả, yêu cầu lấy ra Xuân, Hạ, Thu, Đông của các ô tương ứng.</t>
  </si>
  <si>
    <t>Sử dụng các hàm xử lý chuỗi để thực hiện các việc sau:</t>
  </si>
  <si>
    <t>TT</t>
  </si>
  <si>
    <t>MSSV</t>
  </si>
  <si>
    <t>Họ và tên</t>
  </si>
  <si>
    <t>Ngày Sinh</t>
  </si>
  <si>
    <t>Quizes</t>
  </si>
  <si>
    <t>1</t>
  </si>
  <si>
    <t>2</t>
  </si>
  <si>
    <t>3</t>
  </si>
  <si>
    <t>4</t>
  </si>
  <si>
    <t>5</t>
  </si>
  <si>
    <t>6</t>
  </si>
  <si>
    <t>7</t>
  </si>
  <si>
    <t>8</t>
  </si>
  <si>
    <t>PS01885</t>
  </si>
  <si>
    <t>LÊ NGỌC TRUNG</t>
  </si>
  <si>
    <t>PS01892</t>
  </si>
  <si>
    <t>LÊ SĨ NGUYÊN</t>
  </si>
  <si>
    <t>PS02631</t>
  </si>
  <si>
    <t>Mai Nguyên Vỹ</t>
  </si>
  <si>
    <t>PS02765</t>
  </si>
  <si>
    <t>Phạm Đức Tuấn</t>
  </si>
  <si>
    <t>PS03550</t>
  </si>
  <si>
    <t>Đinh Văn Ngọc Hùng</t>
  </si>
  <si>
    <t>PS03782</t>
  </si>
  <si>
    <t>Đoàn Minh Nhựt</t>
  </si>
  <si>
    <t>PS03945</t>
  </si>
  <si>
    <t>Đinh Quang Vũ</t>
  </si>
  <si>
    <t>PS03946</t>
  </si>
  <si>
    <t>Phạm Hữu Thịnh</t>
  </si>
  <si>
    <t>9</t>
  </si>
  <si>
    <t>PS03948</t>
  </si>
  <si>
    <t>Trần Thế Phước</t>
  </si>
  <si>
    <t>10</t>
  </si>
  <si>
    <t>PS03950</t>
  </si>
  <si>
    <t>Huỳnh Hữu Huy</t>
  </si>
  <si>
    <t>11</t>
  </si>
  <si>
    <t>PS03957</t>
  </si>
  <si>
    <t>Lê Bá Hậu</t>
  </si>
  <si>
    <t>12</t>
  </si>
  <si>
    <t>PS03964</t>
  </si>
  <si>
    <t>Lê Minh Tú</t>
  </si>
  <si>
    <t>13</t>
  </si>
  <si>
    <t>PS03966</t>
  </si>
  <si>
    <t>Nguyễn Hoàng Nhân</t>
  </si>
  <si>
    <t>14</t>
  </si>
  <si>
    <t>PS03974</t>
  </si>
  <si>
    <t>Nguyễn Hữu Chung</t>
  </si>
  <si>
    <t>15</t>
  </si>
  <si>
    <t>PS03975</t>
  </si>
  <si>
    <t>Đinh Tú Thuận</t>
  </si>
  <si>
    <t>16</t>
  </si>
  <si>
    <t>PS03977</t>
  </si>
  <si>
    <t>Lê Nguyễn Trọng Hữu</t>
  </si>
  <si>
    <t>17</t>
  </si>
  <si>
    <t>PS03982</t>
  </si>
  <si>
    <t>Ngô Anh Tú</t>
  </si>
  <si>
    <t>18</t>
  </si>
  <si>
    <t>PS03983</t>
  </si>
  <si>
    <t>Nguyễn Văn Quang</t>
  </si>
  <si>
    <t>19</t>
  </si>
  <si>
    <t>PS03984</t>
  </si>
  <si>
    <t>Nguyễn Văn Linh</t>
  </si>
  <si>
    <t>20</t>
  </si>
  <si>
    <t>PS03988</t>
  </si>
  <si>
    <t>Hồ Trọng Tâm</t>
  </si>
  <si>
    <t>21</t>
  </si>
  <si>
    <t>PS03995</t>
  </si>
  <si>
    <t>Nguyễn Trần Minh Mẫn</t>
  </si>
  <si>
    <t>22</t>
  </si>
  <si>
    <t>PS03996</t>
  </si>
  <si>
    <t>Hoàng Công Dy</t>
  </si>
  <si>
    <t>23</t>
  </si>
  <si>
    <t>PS03999</t>
  </si>
  <si>
    <t>Nguyễn Huy Phú</t>
  </si>
  <si>
    <t>24</t>
  </si>
  <si>
    <t>PS04019</t>
  </si>
  <si>
    <t>Phạm Đình Quốc An</t>
  </si>
  <si>
    <t>25</t>
  </si>
  <si>
    <t>PS04030</t>
  </si>
  <si>
    <t>Cao Thế Mạnh</t>
  </si>
  <si>
    <t>26</t>
  </si>
  <si>
    <t>PS04032</t>
  </si>
  <si>
    <t>Phạm Hoài Thương</t>
  </si>
  <si>
    <t>27</t>
  </si>
  <si>
    <t>PS04035</t>
  </si>
  <si>
    <t>Lê Nhựt Quang</t>
  </si>
  <si>
    <t>28</t>
  </si>
  <si>
    <t>PS04044</t>
  </si>
  <si>
    <t>Nguyễn Minh Duyên</t>
  </si>
  <si>
    <t>29</t>
  </si>
  <si>
    <t>PS04049</t>
  </si>
  <si>
    <t>Nguyễn Phước Lộc</t>
  </si>
  <si>
    <t>30</t>
  </si>
  <si>
    <t>PS04055</t>
  </si>
  <si>
    <t>Trương Minh Trí</t>
  </si>
  <si>
    <t>31</t>
  </si>
  <si>
    <t>PS04058</t>
  </si>
  <si>
    <t>Vòng Tuấn Xương</t>
  </si>
  <si>
    <t>32</t>
  </si>
  <si>
    <t>PS04060</t>
  </si>
  <si>
    <t>Vu Vạn Quang</t>
  </si>
  <si>
    <t>33</t>
  </si>
  <si>
    <t>PS04066</t>
  </si>
  <si>
    <t>Hồ Xuân Huy</t>
  </si>
  <si>
    <t>34</t>
  </si>
  <si>
    <t>PS04069</t>
  </si>
  <si>
    <t>Lê Sỹ Thành</t>
  </si>
  <si>
    <t>35</t>
  </si>
  <si>
    <t>PS04071</t>
  </si>
  <si>
    <t>Trần Tường Duy</t>
  </si>
  <si>
    <t>36</t>
  </si>
  <si>
    <t>PS04074</t>
  </si>
  <si>
    <t>Huỳnh Thanh Sơn</t>
  </si>
  <si>
    <t>37</t>
  </si>
  <si>
    <t>PS04082</t>
  </si>
  <si>
    <t>Nguyễn Trần Phú</t>
  </si>
  <si>
    <t>Sinh nhật trong năm nay.</t>
  </si>
  <si>
    <t>Điểm Quiz cao nhất của SV</t>
  </si>
  <si>
    <t>Điểm Quiz thấp nhất của SV</t>
  </si>
  <si>
    <t>Điểm trung bình Quiz của SV</t>
  </si>
  <si>
    <t>Điểm Quiz cao thứ 3 của SV</t>
  </si>
  <si>
    <t>Xếp thứ hạng SV dựa theo điểm trung bình Quiz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</si>
</sst>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8" fillId="0" borderId="0"/>
  </cellStyleXfs>
  <cellXfs count="27">
    <xf numFmtId="0" fontId="0" fillId="0" borderId="0" xfId="0"/>
    <xf numFmtId="0" fontId="1" fillId="0" borderId="0" xfId="1"/>
    <xf numFmtId="0" fontId="3" fillId="0" borderId="0" xfId="1" applyFont="1"/>
    <xf numFmtId="0" fontId="2" fillId="0" borderId="2" xfId="1" applyFont="1" applyBorder="1"/>
    <xf numFmtId="0" fontId="2" fillId="2" borderId="2" xfId="1" applyFont="1" applyFill="1" applyBorder="1"/>
    <xf numFmtId="0" fontId="7" fillId="0" borderId="1" xfId="0" quotePrefix="1" applyFont="1" applyFill="1" applyBorder="1" applyAlignment="1">
      <alignment horizontal="center" vertical="center"/>
    </xf>
    <xf numFmtId="0" fontId="1" fillId="0" borderId="13" xfId="1" applyFill="1" applyBorder="1"/>
    <xf numFmtId="14" fontId="8" fillId="0" borderId="1" xfId="3" applyNumberFormat="1" applyBorder="1"/>
    <xf numFmtId="164" fontId="7" fillId="0" borderId="1" xfId="0" applyNumberFormat="1" applyFont="1" applyFill="1" applyBorder="1" applyAlignment="1">
      <alignment horizontal="center" vertical="center"/>
    </xf>
    <xf numFmtId="0" fontId="1" fillId="0" borderId="14" xfId="1" applyFill="1" applyBorder="1"/>
    <xf numFmtId="0" fontId="1" fillId="0" borderId="15" xfId="1" applyFill="1" applyBorder="1"/>
    <xf numFmtId="0" fontId="0" fillId="0" borderId="1" xfId="0" applyBorder="1"/>
    <xf numFmtId="164" fontId="0" fillId="0" borderId="1" xfId="0" applyNumberFormat="1" applyBorder="1"/>
    <xf numFmtId="0" fontId="5" fillId="5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wrapText="1"/>
    </xf>
    <xf numFmtId="1" fontId="6" fillId="5" borderId="5" xfId="2" applyNumberFormat="1" applyFont="1" applyFill="1" applyBorder="1" applyAlignment="1">
      <alignment horizontal="center" vertical="center" wrapText="1"/>
    </xf>
    <xf numFmtId="1" fontId="6" fillId="5" borderId="6" xfId="2" applyNumberFormat="1" applyFont="1" applyFill="1" applyBorder="1" applyAlignment="1">
      <alignment horizontal="center" vertical="center" wrapText="1"/>
    </xf>
    <xf numFmtId="1" fontId="6" fillId="5" borderId="7" xfId="2" applyNumberFormat="1" applyFont="1" applyFill="1" applyBorder="1" applyAlignment="1">
      <alignment horizontal="center" vertical="center" wrapText="1"/>
    </xf>
    <xf numFmtId="1" fontId="5" fillId="5" borderId="3" xfId="2" quotePrefix="1" applyNumberFormat="1" applyFont="1" applyFill="1" applyBorder="1" applyAlignment="1">
      <alignment horizontal="center" vertical="center" wrapText="1"/>
    </xf>
    <xf numFmtId="1" fontId="5" fillId="5" borderId="10" xfId="2" quotePrefix="1" applyNumberFormat="1" applyFont="1" applyFill="1" applyBorder="1" applyAlignment="1">
      <alignment horizontal="center" vertical="center" wrapText="1"/>
    </xf>
    <xf numFmtId="14" fontId="0" fillId="0" borderId="1" xfId="0" applyNumberFormat="1" applyBorder="1"/>
  </cellXfs>
  <cellStyles count="4">
    <cellStyle name="40% - Accent1" xfId="2" builtinId="31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1"/>
  <sheetViews>
    <sheetView tabSelected="1" topLeftCell="B1" workbookViewId="0">
      <selection activeCell="D18" sqref="D18"/>
    </sheetView>
  </sheetViews>
  <sheetFormatPr defaultRowHeight="12.75"/>
  <cols>
    <col min="1" max="1" width="9.140625" style="1"/>
    <col min="2" max="2" width="59.85546875" style="1" bestFit="1" customWidth="1"/>
    <col min="3" max="3" width="27.7109375" style="1" customWidth="1"/>
    <col min="4" max="4" width="18.7109375" style="1" customWidth="1"/>
    <col min="5" max="5" width="36.28515625" style="1" bestFit="1" customWidth="1"/>
    <col min="6" max="6" width="22.7109375" style="1" customWidth="1"/>
    <col min="7" max="257" width="9.140625" style="1"/>
    <col min="258" max="258" width="59.85546875" style="1" bestFit="1" customWidth="1"/>
    <col min="259" max="259" width="27.7109375" style="1" customWidth="1"/>
    <col min="260" max="260" width="18.7109375" style="1" customWidth="1"/>
    <col min="261" max="261" width="36.28515625" style="1" bestFit="1" customWidth="1"/>
    <col min="262" max="262" width="18.5703125" style="1" bestFit="1" customWidth="1"/>
    <col min="263" max="513" width="9.140625" style="1"/>
    <col min="514" max="514" width="59.85546875" style="1" bestFit="1" customWidth="1"/>
    <col min="515" max="515" width="27.7109375" style="1" customWidth="1"/>
    <col min="516" max="516" width="18.7109375" style="1" customWidth="1"/>
    <col min="517" max="517" width="36.28515625" style="1" bestFit="1" customWidth="1"/>
    <col min="518" max="518" width="18.5703125" style="1" bestFit="1" customWidth="1"/>
    <col min="519" max="769" width="9.140625" style="1"/>
    <col min="770" max="770" width="59.85546875" style="1" bestFit="1" customWidth="1"/>
    <col min="771" max="771" width="27.7109375" style="1" customWidth="1"/>
    <col min="772" max="772" width="18.7109375" style="1" customWidth="1"/>
    <col min="773" max="773" width="36.28515625" style="1" bestFit="1" customWidth="1"/>
    <col min="774" max="774" width="18.5703125" style="1" bestFit="1" customWidth="1"/>
    <col min="775" max="1025" width="9.140625" style="1"/>
    <col min="1026" max="1026" width="59.85546875" style="1" bestFit="1" customWidth="1"/>
    <col min="1027" max="1027" width="27.7109375" style="1" customWidth="1"/>
    <col min="1028" max="1028" width="18.7109375" style="1" customWidth="1"/>
    <col min="1029" max="1029" width="36.28515625" style="1" bestFit="1" customWidth="1"/>
    <col min="1030" max="1030" width="18.5703125" style="1" bestFit="1" customWidth="1"/>
    <col min="1031" max="1281" width="9.140625" style="1"/>
    <col min="1282" max="1282" width="59.85546875" style="1" bestFit="1" customWidth="1"/>
    <col min="1283" max="1283" width="27.7109375" style="1" customWidth="1"/>
    <col min="1284" max="1284" width="18.7109375" style="1" customWidth="1"/>
    <col min="1285" max="1285" width="36.28515625" style="1" bestFit="1" customWidth="1"/>
    <col min="1286" max="1286" width="18.5703125" style="1" bestFit="1" customWidth="1"/>
    <col min="1287" max="1537" width="9.140625" style="1"/>
    <col min="1538" max="1538" width="59.85546875" style="1" bestFit="1" customWidth="1"/>
    <col min="1539" max="1539" width="27.7109375" style="1" customWidth="1"/>
    <col min="1540" max="1540" width="18.7109375" style="1" customWidth="1"/>
    <col min="1541" max="1541" width="36.28515625" style="1" bestFit="1" customWidth="1"/>
    <col min="1542" max="1542" width="18.5703125" style="1" bestFit="1" customWidth="1"/>
    <col min="1543" max="1793" width="9.140625" style="1"/>
    <col min="1794" max="1794" width="59.85546875" style="1" bestFit="1" customWidth="1"/>
    <col min="1795" max="1795" width="27.7109375" style="1" customWidth="1"/>
    <col min="1796" max="1796" width="18.7109375" style="1" customWidth="1"/>
    <col min="1797" max="1797" width="36.28515625" style="1" bestFit="1" customWidth="1"/>
    <col min="1798" max="1798" width="18.5703125" style="1" bestFit="1" customWidth="1"/>
    <col min="1799" max="2049" width="9.140625" style="1"/>
    <col min="2050" max="2050" width="59.85546875" style="1" bestFit="1" customWidth="1"/>
    <col min="2051" max="2051" width="27.7109375" style="1" customWidth="1"/>
    <col min="2052" max="2052" width="18.7109375" style="1" customWidth="1"/>
    <col min="2053" max="2053" width="36.28515625" style="1" bestFit="1" customWidth="1"/>
    <col min="2054" max="2054" width="18.5703125" style="1" bestFit="1" customWidth="1"/>
    <col min="2055" max="2305" width="9.140625" style="1"/>
    <col min="2306" max="2306" width="59.85546875" style="1" bestFit="1" customWidth="1"/>
    <col min="2307" max="2307" width="27.7109375" style="1" customWidth="1"/>
    <col min="2308" max="2308" width="18.7109375" style="1" customWidth="1"/>
    <col min="2309" max="2309" width="36.28515625" style="1" bestFit="1" customWidth="1"/>
    <col min="2310" max="2310" width="18.5703125" style="1" bestFit="1" customWidth="1"/>
    <col min="2311" max="2561" width="9.140625" style="1"/>
    <col min="2562" max="2562" width="59.85546875" style="1" bestFit="1" customWidth="1"/>
    <col min="2563" max="2563" width="27.7109375" style="1" customWidth="1"/>
    <col min="2564" max="2564" width="18.7109375" style="1" customWidth="1"/>
    <col min="2565" max="2565" width="36.28515625" style="1" bestFit="1" customWidth="1"/>
    <col min="2566" max="2566" width="18.5703125" style="1" bestFit="1" customWidth="1"/>
    <col min="2567" max="2817" width="9.140625" style="1"/>
    <col min="2818" max="2818" width="59.85546875" style="1" bestFit="1" customWidth="1"/>
    <col min="2819" max="2819" width="27.7109375" style="1" customWidth="1"/>
    <col min="2820" max="2820" width="18.7109375" style="1" customWidth="1"/>
    <col min="2821" max="2821" width="36.28515625" style="1" bestFit="1" customWidth="1"/>
    <col min="2822" max="2822" width="18.5703125" style="1" bestFit="1" customWidth="1"/>
    <col min="2823" max="3073" width="9.140625" style="1"/>
    <col min="3074" max="3074" width="59.85546875" style="1" bestFit="1" customWidth="1"/>
    <col min="3075" max="3075" width="27.7109375" style="1" customWidth="1"/>
    <col min="3076" max="3076" width="18.7109375" style="1" customWidth="1"/>
    <col min="3077" max="3077" width="36.28515625" style="1" bestFit="1" customWidth="1"/>
    <col min="3078" max="3078" width="18.5703125" style="1" bestFit="1" customWidth="1"/>
    <col min="3079" max="3329" width="9.140625" style="1"/>
    <col min="3330" max="3330" width="59.85546875" style="1" bestFit="1" customWidth="1"/>
    <col min="3331" max="3331" width="27.7109375" style="1" customWidth="1"/>
    <col min="3332" max="3332" width="18.7109375" style="1" customWidth="1"/>
    <col min="3333" max="3333" width="36.28515625" style="1" bestFit="1" customWidth="1"/>
    <col min="3334" max="3334" width="18.5703125" style="1" bestFit="1" customWidth="1"/>
    <col min="3335" max="3585" width="9.140625" style="1"/>
    <col min="3586" max="3586" width="59.85546875" style="1" bestFit="1" customWidth="1"/>
    <col min="3587" max="3587" width="27.7109375" style="1" customWidth="1"/>
    <col min="3588" max="3588" width="18.7109375" style="1" customWidth="1"/>
    <col min="3589" max="3589" width="36.28515625" style="1" bestFit="1" customWidth="1"/>
    <col min="3590" max="3590" width="18.5703125" style="1" bestFit="1" customWidth="1"/>
    <col min="3591" max="3841" width="9.140625" style="1"/>
    <col min="3842" max="3842" width="59.85546875" style="1" bestFit="1" customWidth="1"/>
    <col min="3843" max="3843" width="27.7109375" style="1" customWidth="1"/>
    <col min="3844" max="3844" width="18.7109375" style="1" customWidth="1"/>
    <col min="3845" max="3845" width="36.28515625" style="1" bestFit="1" customWidth="1"/>
    <col min="3846" max="3846" width="18.5703125" style="1" bestFit="1" customWidth="1"/>
    <col min="3847" max="4097" width="9.140625" style="1"/>
    <col min="4098" max="4098" width="59.85546875" style="1" bestFit="1" customWidth="1"/>
    <col min="4099" max="4099" width="27.7109375" style="1" customWidth="1"/>
    <col min="4100" max="4100" width="18.7109375" style="1" customWidth="1"/>
    <col min="4101" max="4101" width="36.28515625" style="1" bestFit="1" customWidth="1"/>
    <col min="4102" max="4102" width="18.5703125" style="1" bestFit="1" customWidth="1"/>
    <col min="4103" max="4353" width="9.140625" style="1"/>
    <col min="4354" max="4354" width="59.85546875" style="1" bestFit="1" customWidth="1"/>
    <col min="4355" max="4355" width="27.7109375" style="1" customWidth="1"/>
    <col min="4356" max="4356" width="18.7109375" style="1" customWidth="1"/>
    <col min="4357" max="4357" width="36.28515625" style="1" bestFit="1" customWidth="1"/>
    <col min="4358" max="4358" width="18.5703125" style="1" bestFit="1" customWidth="1"/>
    <col min="4359" max="4609" width="9.140625" style="1"/>
    <col min="4610" max="4610" width="59.85546875" style="1" bestFit="1" customWidth="1"/>
    <col min="4611" max="4611" width="27.7109375" style="1" customWidth="1"/>
    <col min="4612" max="4612" width="18.7109375" style="1" customWidth="1"/>
    <col min="4613" max="4613" width="36.28515625" style="1" bestFit="1" customWidth="1"/>
    <col min="4614" max="4614" width="18.5703125" style="1" bestFit="1" customWidth="1"/>
    <col min="4615" max="4865" width="9.140625" style="1"/>
    <col min="4866" max="4866" width="59.85546875" style="1" bestFit="1" customWidth="1"/>
    <col min="4867" max="4867" width="27.7109375" style="1" customWidth="1"/>
    <col min="4868" max="4868" width="18.7109375" style="1" customWidth="1"/>
    <col min="4869" max="4869" width="36.28515625" style="1" bestFit="1" customWidth="1"/>
    <col min="4870" max="4870" width="18.5703125" style="1" bestFit="1" customWidth="1"/>
    <col min="4871" max="5121" width="9.140625" style="1"/>
    <col min="5122" max="5122" width="59.85546875" style="1" bestFit="1" customWidth="1"/>
    <col min="5123" max="5123" width="27.7109375" style="1" customWidth="1"/>
    <col min="5124" max="5124" width="18.7109375" style="1" customWidth="1"/>
    <col min="5125" max="5125" width="36.28515625" style="1" bestFit="1" customWidth="1"/>
    <col min="5126" max="5126" width="18.5703125" style="1" bestFit="1" customWidth="1"/>
    <col min="5127" max="5377" width="9.140625" style="1"/>
    <col min="5378" max="5378" width="59.85546875" style="1" bestFit="1" customWidth="1"/>
    <col min="5379" max="5379" width="27.7109375" style="1" customWidth="1"/>
    <col min="5380" max="5380" width="18.7109375" style="1" customWidth="1"/>
    <col min="5381" max="5381" width="36.28515625" style="1" bestFit="1" customWidth="1"/>
    <col min="5382" max="5382" width="18.5703125" style="1" bestFit="1" customWidth="1"/>
    <col min="5383" max="5633" width="9.140625" style="1"/>
    <col min="5634" max="5634" width="59.85546875" style="1" bestFit="1" customWidth="1"/>
    <col min="5635" max="5635" width="27.7109375" style="1" customWidth="1"/>
    <col min="5636" max="5636" width="18.7109375" style="1" customWidth="1"/>
    <col min="5637" max="5637" width="36.28515625" style="1" bestFit="1" customWidth="1"/>
    <col min="5638" max="5638" width="18.5703125" style="1" bestFit="1" customWidth="1"/>
    <col min="5639" max="5889" width="9.140625" style="1"/>
    <col min="5890" max="5890" width="59.85546875" style="1" bestFit="1" customWidth="1"/>
    <col min="5891" max="5891" width="27.7109375" style="1" customWidth="1"/>
    <col min="5892" max="5892" width="18.7109375" style="1" customWidth="1"/>
    <col min="5893" max="5893" width="36.28515625" style="1" bestFit="1" customWidth="1"/>
    <col min="5894" max="5894" width="18.5703125" style="1" bestFit="1" customWidth="1"/>
    <col min="5895" max="6145" width="9.140625" style="1"/>
    <col min="6146" max="6146" width="59.85546875" style="1" bestFit="1" customWidth="1"/>
    <col min="6147" max="6147" width="27.7109375" style="1" customWidth="1"/>
    <col min="6148" max="6148" width="18.7109375" style="1" customWidth="1"/>
    <col min="6149" max="6149" width="36.28515625" style="1" bestFit="1" customWidth="1"/>
    <col min="6150" max="6150" width="18.5703125" style="1" bestFit="1" customWidth="1"/>
    <col min="6151" max="6401" width="9.140625" style="1"/>
    <col min="6402" max="6402" width="59.85546875" style="1" bestFit="1" customWidth="1"/>
    <col min="6403" max="6403" width="27.7109375" style="1" customWidth="1"/>
    <col min="6404" max="6404" width="18.7109375" style="1" customWidth="1"/>
    <col min="6405" max="6405" width="36.28515625" style="1" bestFit="1" customWidth="1"/>
    <col min="6406" max="6406" width="18.5703125" style="1" bestFit="1" customWidth="1"/>
    <col min="6407" max="6657" width="9.140625" style="1"/>
    <col min="6658" max="6658" width="59.85546875" style="1" bestFit="1" customWidth="1"/>
    <col min="6659" max="6659" width="27.7109375" style="1" customWidth="1"/>
    <col min="6660" max="6660" width="18.7109375" style="1" customWidth="1"/>
    <col min="6661" max="6661" width="36.28515625" style="1" bestFit="1" customWidth="1"/>
    <col min="6662" max="6662" width="18.5703125" style="1" bestFit="1" customWidth="1"/>
    <col min="6663" max="6913" width="9.140625" style="1"/>
    <col min="6914" max="6914" width="59.85546875" style="1" bestFit="1" customWidth="1"/>
    <col min="6915" max="6915" width="27.7109375" style="1" customWidth="1"/>
    <col min="6916" max="6916" width="18.7109375" style="1" customWidth="1"/>
    <col min="6917" max="6917" width="36.28515625" style="1" bestFit="1" customWidth="1"/>
    <col min="6918" max="6918" width="18.5703125" style="1" bestFit="1" customWidth="1"/>
    <col min="6919" max="7169" width="9.140625" style="1"/>
    <col min="7170" max="7170" width="59.85546875" style="1" bestFit="1" customWidth="1"/>
    <col min="7171" max="7171" width="27.7109375" style="1" customWidth="1"/>
    <col min="7172" max="7172" width="18.7109375" style="1" customWidth="1"/>
    <col min="7173" max="7173" width="36.28515625" style="1" bestFit="1" customWidth="1"/>
    <col min="7174" max="7174" width="18.5703125" style="1" bestFit="1" customWidth="1"/>
    <col min="7175" max="7425" width="9.140625" style="1"/>
    <col min="7426" max="7426" width="59.85546875" style="1" bestFit="1" customWidth="1"/>
    <col min="7427" max="7427" width="27.7109375" style="1" customWidth="1"/>
    <col min="7428" max="7428" width="18.7109375" style="1" customWidth="1"/>
    <col min="7429" max="7429" width="36.28515625" style="1" bestFit="1" customWidth="1"/>
    <col min="7430" max="7430" width="18.5703125" style="1" bestFit="1" customWidth="1"/>
    <col min="7431" max="7681" width="9.140625" style="1"/>
    <col min="7682" max="7682" width="59.85546875" style="1" bestFit="1" customWidth="1"/>
    <col min="7683" max="7683" width="27.7109375" style="1" customWidth="1"/>
    <col min="7684" max="7684" width="18.7109375" style="1" customWidth="1"/>
    <col min="7685" max="7685" width="36.28515625" style="1" bestFit="1" customWidth="1"/>
    <col min="7686" max="7686" width="18.5703125" style="1" bestFit="1" customWidth="1"/>
    <col min="7687" max="7937" width="9.140625" style="1"/>
    <col min="7938" max="7938" width="59.85546875" style="1" bestFit="1" customWidth="1"/>
    <col min="7939" max="7939" width="27.7109375" style="1" customWidth="1"/>
    <col min="7940" max="7940" width="18.7109375" style="1" customWidth="1"/>
    <col min="7941" max="7941" width="36.28515625" style="1" bestFit="1" customWidth="1"/>
    <col min="7942" max="7942" width="18.5703125" style="1" bestFit="1" customWidth="1"/>
    <col min="7943" max="8193" width="9.140625" style="1"/>
    <col min="8194" max="8194" width="59.85546875" style="1" bestFit="1" customWidth="1"/>
    <col min="8195" max="8195" width="27.7109375" style="1" customWidth="1"/>
    <col min="8196" max="8196" width="18.7109375" style="1" customWidth="1"/>
    <col min="8197" max="8197" width="36.28515625" style="1" bestFit="1" customWidth="1"/>
    <col min="8198" max="8198" width="18.5703125" style="1" bestFit="1" customWidth="1"/>
    <col min="8199" max="8449" width="9.140625" style="1"/>
    <col min="8450" max="8450" width="59.85546875" style="1" bestFit="1" customWidth="1"/>
    <col min="8451" max="8451" width="27.7109375" style="1" customWidth="1"/>
    <col min="8452" max="8452" width="18.7109375" style="1" customWidth="1"/>
    <col min="8453" max="8453" width="36.28515625" style="1" bestFit="1" customWidth="1"/>
    <col min="8454" max="8454" width="18.5703125" style="1" bestFit="1" customWidth="1"/>
    <col min="8455" max="8705" width="9.140625" style="1"/>
    <col min="8706" max="8706" width="59.85546875" style="1" bestFit="1" customWidth="1"/>
    <col min="8707" max="8707" width="27.7109375" style="1" customWidth="1"/>
    <col min="8708" max="8708" width="18.7109375" style="1" customWidth="1"/>
    <col min="8709" max="8709" width="36.28515625" style="1" bestFit="1" customWidth="1"/>
    <col min="8710" max="8710" width="18.5703125" style="1" bestFit="1" customWidth="1"/>
    <col min="8711" max="8961" width="9.140625" style="1"/>
    <col min="8962" max="8962" width="59.85546875" style="1" bestFit="1" customWidth="1"/>
    <col min="8963" max="8963" width="27.7109375" style="1" customWidth="1"/>
    <col min="8964" max="8964" width="18.7109375" style="1" customWidth="1"/>
    <col min="8965" max="8965" width="36.28515625" style="1" bestFit="1" customWidth="1"/>
    <col min="8966" max="8966" width="18.5703125" style="1" bestFit="1" customWidth="1"/>
    <col min="8967" max="9217" width="9.140625" style="1"/>
    <col min="9218" max="9218" width="59.85546875" style="1" bestFit="1" customWidth="1"/>
    <col min="9219" max="9219" width="27.7109375" style="1" customWidth="1"/>
    <col min="9220" max="9220" width="18.7109375" style="1" customWidth="1"/>
    <col min="9221" max="9221" width="36.28515625" style="1" bestFit="1" customWidth="1"/>
    <col min="9222" max="9222" width="18.5703125" style="1" bestFit="1" customWidth="1"/>
    <col min="9223" max="9473" width="9.140625" style="1"/>
    <col min="9474" max="9474" width="59.85546875" style="1" bestFit="1" customWidth="1"/>
    <col min="9475" max="9475" width="27.7109375" style="1" customWidth="1"/>
    <col min="9476" max="9476" width="18.7109375" style="1" customWidth="1"/>
    <col min="9477" max="9477" width="36.28515625" style="1" bestFit="1" customWidth="1"/>
    <col min="9478" max="9478" width="18.5703125" style="1" bestFit="1" customWidth="1"/>
    <col min="9479" max="9729" width="9.140625" style="1"/>
    <col min="9730" max="9730" width="59.85546875" style="1" bestFit="1" customWidth="1"/>
    <col min="9731" max="9731" width="27.7109375" style="1" customWidth="1"/>
    <col min="9732" max="9732" width="18.7109375" style="1" customWidth="1"/>
    <col min="9733" max="9733" width="36.28515625" style="1" bestFit="1" customWidth="1"/>
    <col min="9734" max="9734" width="18.5703125" style="1" bestFit="1" customWidth="1"/>
    <col min="9735" max="9985" width="9.140625" style="1"/>
    <col min="9986" max="9986" width="59.85546875" style="1" bestFit="1" customWidth="1"/>
    <col min="9987" max="9987" width="27.7109375" style="1" customWidth="1"/>
    <col min="9988" max="9988" width="18.7109375" style="1" customWidth="1"/>
    <col min="9989" max="9989" width="36.28515625" style="1" bestFit="1" customWidth="1"/>
    <col min="9990" max="9990" width="18.5703125" style="1" bestFit="1" customWidth="1"/>
    <col min="9991" max="10241" width="9.140625" style="1"/>
    <col min="10242" max="10242" width="59.85546875" style="1" bestFit="1" customWidth="1"/>
    <col min="10243" max="10243" width="27.7109375" style="1" customWidth="1"/>
    <col min="10244" max="10244" width="18.7109375" style="1" customWidth="1"/>
    <col min="10245" max="10245" width="36.28515625" style="1" bestFit="1" customWidth="1"/>
    <col min="10246" max="10246" width="18.5703125" style="1" bestFit="1" customWidth="1"/>
    <col min="10247" max="10497" width="9.140625" style="1"/>
    <col min="10498" max="10498" width="59.85546875" style="1" bestFit="1" customWidth="1"/>
    <col min="10499" max="10499" width="27.7109375" style="1" customWidth="1"/>
    <col min="10500" max="10500" width="18.7109375" style="1" customWidth="1"/>
    <col min="10501" max="10501" width="36.28515625" style="1" bestFit="1" customWidth="1"/>
    <col min="10502" max="10502" width="18.5703125" style="1" bestFit="1" customWidth="1"/>
    <col min="10503" max="10753" width="9.140625" style="1"/>
    <col min="10754" max="10754" width="59.85546875" style="1" bestFit="1" customWidth="1"/>
    <col min="10755" max="10755" width="27.7109375" style="1" customWidth="1"/>
    <col min="10756" max="10756" width="18.7109375" style="1" customWidth="1"/>
    <col min="10757" max="10757" width="36.28515625" style="1" bestFit="1" customWidth="1"/>
    <col min="10758" max="10758" width="18.5703125" style="1" bestFit="1" customWidth="1"/>
    <col min="10759" max="11009" width="9.140625" style="1"/>
    <col min="11010" max="11010" width="59.85546875" style="1" bestFit="1" customWidth="1"/>
    <col min="11011" max="11011" width="27.7109375" style="1" customWidth="1"/>
    <col min="11012" max="11012" width="18.7109375" style="1" customWidth="1"/>
    <col min="11013" max="11013" width="36.28515625" style="1" bestFit="1" customWidth="1"/>
    <col min="11014" max="11014" width="18.5703125" style="1" bestFit="1" customWidth="1"/>
    <col min="11015" max="11265" width="9.140625" style="1"/>
    <col min="11266" max="11266" width="59.85546875" style="1" bestFit="1" customWidth="1"/>
    <col min="11267" max="11267" width="27.7109375" style="1" customWidth="1"/>
    <col min="11268" max="11268" width="18.7109375" style="1" customWidth="1"/>
    <col min="11269" max="11269" width="36.28515625" style="1" bestFit="1" customWidth="1"/>
    <col min="11270" max="11270" width="18.5703125" style="1" bestFit="1" customWidth="1"/>
    <col min="11271" max="11521" width="9.140625" style="1"/>
    <col min="11522" max="11522" width="59.85546875" style="1" bestFit="1" customWidth="1"/>
    <col min="11523" max="11523" width="27.7109375" style="1" customWidth="1"/>
    <col min="11524" max="11524" width="18.7109375" style="1" customWidth="1"/>
    <col min="11525" max="11525" width="36.28515625" style="1" bestFit="1" customWidth="1"/>
    <col min="11526" max="11526" width="18.5703125" style="1" bestFit="1" customWidth="1"/>
    <col min="11527" max="11777" width="9.140625" style="1"/>
    <col min="11778" max="11778" width="59.85546875" style="1" bestFit="1" customWidth="1"/>
    <col min="11779" max="11779" width="27.7109375" style="1" customWidth="1"/>
    <col min="11780" max="11780" width="18.7109375" style="1" customWidth="1"/>
    <col min="11781" max="11781" width="36.28515625" style="1" bestFit="1" customWidth="1"/>
    <col min="11782" max="11782" width="18.5703125" style="1" bestFit="1" customWidth="1"/>
    <col min="11783" max="12033" width="9.140625" style="1"/>
    <col min="12034" max="12034" width="59.85546875" style="1" bestFit="1" customWidth="1"/>
    <col min="12035" max="12035" width="27.7109375" style="1" customWidth="1"/>
    <col min="12036" max="12036" width="18.7109375" style="1" customWidth="1"/>
    <col min="12037" max="12037" width="36.28515625" style="1" bestFit="1" customWidth="1"/>
    <col min="12038" max="12038" width="18.5703125" style="1" bestFit="1" customWidth="1"/>
    <col min="12039" max="12289" width="9.140625" style="1"/>
    <col min="12290" max="12290" width="59.85546875" style="1" bestFit="1" customWidth="1"/>
    <col min="12291" max="12291" width="27.7109375" style="1" customWidth="1"/>
    <col min="12292" max="12292" width="18.7109375" style="1" customWidth="1"/>
    <col min="12293" max="12293" width="36.28515625" style="1" bestFit="1" customWidth="1"/>
    <col min="12294" max="12294" width="18.5703125" style="1" bestFit="1" customWidth="1"/>
    <col min="12295" max="12545" width="9.140625" style="1"/>
    <col min="12546" max="12546" width="59.85546875" style="1" bestFit="1" customWidth="1"/>
    <col min="12547" max="12547" width="27.7109375" style="1" customWidth="1"/>
    <col min="12548" max="12548" width="18.7109375" style="1" customWidth="1"/>
    <col min="12549" max="12549" width="36.28515625" style="1" bestFit="1" customWidth="1"/>
    <col min="12550" max="12550" width="18.5703125" style="1" bestFit="1" customWidth="1"/>
    <col min="12551" max="12801" width="9.140625" style="1"/>
    <col min="12802" max="12802" width="59.85546875" style="1" bestFit="1" customWidth="1"/>
    <col min="12803" max="12803" width="27.7109375" style="1" customWidth="1"/>
    <col min="12804" max="12804" width="18.7109375" style="1" customWidth="1"/>
    <col min="12805" max="12805" width="36.28515625" style="1" bestFit="1" customWidth="1"/>
    <col min="12806" max="12806" width="18.5703125" style="1" bestFit="1" customWidth="1"/>
    <col min="12807" max="13057" width="9.140625" style="1"/>
    <col min="13058" max="13058" width="59.85546875" style="1" bestFit="1" customWidth="1"/>
    <col min="13059" max="13059" width="27.7109375" style="1" customWidth="1"/>
    <col min="13060" max="13060" width="18.7109375" style="1" customWidth="1"/>
    <col min="13061" max="13061" width="36.28515625" style="1" bestFit="1" customWidth="1"/>
    <col min="13062" max="13062" width="18.5703125" style="1" bestFit="1" customWidth="1"/>
    <col min="13063" max="13313" width="9.140625" style="1"/>
    <col min="13314" max="13314" width="59.85546875" style="1" bestFit="1" customWidth="1"/>
    <col min="13315" max="13315" width="27.7109375" style="1" customWidth="1"/>
    <col min="13316" max="13316" width="18.7109375" style="1" customWidth="1"/>
    <col min="13317" max="13317" width="36.28515625" style="1" bestFit="1" customWidth="1"/>
    <col min="13318" max="13318" width="18.5703125" style="1" bestFit="1" customWidth="1"/>
    <col min="13319" max="13569" width="9.140625" style="1"/>
    <col min="13570" max="13570" width="59.85546875" style="1" bestFit="1" customWidth="1"/>
    <col min="13571" max="13571" width="27.7109375" style="1" customWidth="1"/>
    <col min="13572" max="13572" width="18.7109375" style="1" customWidth="1"/>
    <col min="13573" max="13573" width="36.28515625" style="1" bestFit="1" customWidth="1"/>
    <col min="13574" max="13574" width="18.5703125" style="1" bestFit="1" customWidth="1"/>
    <col min="13575" max="13825" width="9.140625" style="1"/>
    <col min="13826" max="13826" width="59.85546875" style="1" bestFit="1" customWidth="1"/>
    <col min="13827" max="13827" width="27.7109375" style="1" customWidth="1"/>
    <col min="13828" max="13828" width="18.7109375" style="1" customWidth="1"/>
    <col min="13829" max="13829" width="36.28515625" style="1" bestFit="1" customWidth="1"/>
    <col min="13830" max="13830" width="18.5703125" style="1" bestFit="1" customWidth="1"/>
    <col min="13831" max="14081" width="9.140625" style="1"/>
    <col min="14082" max="14082" width="59.85546875" style="1" bestFit="1" customWidth="1"/>
    <col min="14083" max="14083" width="27.7109375" style="1" customWidth="1"/>
    <col min="14084" max="14084" width="18.7109375" style="1" customWidth="1"/>
    <col min="14085" max="14085" width="36.28515625" style="1" bestFit="1" customWidth="1"/>
    <col min="14086" max="14086" width="18.5703125" style="1" bestFit="1" customWidth="1"/>
    <col min="14087" max="14337" width="9.140625" style="1"/>
    <col min="14338" max="14338" width="59.85546875" style="1" bestFit="1" customWidth="1"/>
    <col min="14339" max="14339" width="27.7109375" style="1" customWidth="1"/>
    <col min="14340" max="14340" width="18.7109375" style="1" customWidth="1"/>
    <col min="14341" max="14341" width="36.28515625" style="1" bestFit="1" customWidth="1"/>
    <col min="14342" max="14342" width="18.5703125" style="1" bestFit="1" customWidth="1"/>
    <col min="14343" max="14593" width="9.140625" style="1"/>
    <col min="14594" max="14594" width="59.85546875" style="1" bestFit="1" customWidth="1"/>
    <col min="14595" max="14595" width="27.7109375" style="1" customWidth="1"/>
    <col min="14596" max="14596" width="18.7109375" style="1" customWidth="1"/>
    <col min="14597" max="14597" width="36.28515625" style="1" bestFit="1" customWidth="1"/>
    <col min="14598" max="14598" width="18.5703125" style="1" bestFit="1" customWidth="1"/>
    <col min="14599" max="14849" width="9.140625" style="1"/>
    <col min="14850" max="14850" width="59.85546875" style="1" bestFit="1" customWidth="1"/>
    <col min="14851" max="14851" width="27.7109375" style="1" customWidth="1"/>
    <col min="14852" max="14852" width="18.7109375" style="1" customWidth="1"/>
    <col min="14853" max="14853" width="36.28515625" style="1" bestFit="1" customWidth="1"/>
    <col min="14854" max="14854" width="18.5703125" style="1" bestFit="1" customWidth="1"/>
    <col min="14855" max="15105" width="9.140625" style="1"/>
    <col min="15106" max="15106" width="59.85546875" style="1" bestFit="1" customWidth="1"/>
    <col min="15107" max="15107" width="27.7109375" style="1" customWidth="1"/>
    <col min="15108" max="15108" width="18.7109375" style="1" customWidth="1"/>
    <col min="15109" max="15109" width="36.28515625" style="1" bestFit="1" customWidth="1"/>
    <col min="15110" max="15110" width="18.5703125" style="1" bestFit="1" customWidth="1"/>
    <col min="15111" max="15361" width="9.140625" style="1"/>
    <col min="15362" max="15362" width="59.85546875" style="1" bestFit="1" customWidth="1"/>
    <col min="15363" max="15363" width="27.7109375" style="1" customWidth="1"/>
    <col min="15364" max="15364" width="18.7109375" style="1" customWidth="1"/>
    <col min="15365" max="15365" width="36.28515625" style="1" bestFit="1" customWidth="1"/>
    <col min="15366" max="15366" width="18.5703125" style="1" bestFit="1" customWidth="1"/>
    <col min="15367" max="15617" width="9.140625" style="1"/>
    <col min="15618" max="15618" width="59.85546875" style="1" bestFit="1" customWidth="1"/>
    <col min="15619" max="15619" width="27.7109375" style="1" customWidth="1"/>
    <col min="15620" max="15620" width="18.7109375" style="1" customWidth="1"/>
    <col min="15621" max="15621" width="36.28515625" style="1" bestFit="1" customWidth="1"/>
    <col min="15622" max="15622" width="18.5703125" style="1" bestFit="1" customWidth="1"/>
    <col min="15623" max="15873" width="9.140625" style="1"/>
    <col min="15874" max="15874" width="59.85546875" style="1" bestFit="1" customWidth="1"/>
    <col min="15875" max="15875" width="27.7109375" style="1" customWidth="1"/>
    <col min="15876" max="15876" width="18.7109375" style="1" customWidth="1"/>
    <col min="15877" max="15877" width="36.28515625" style="1" bestFit="1" customWidth="1"/>
    <col min="15878" max="15878" width="18.5703125" style="1" bestFit="1" customWidth="1"/>
    <col min="15879" max="16129" width="9.140625" style="1"/>
    <col min="16130" max="16130" width="59.85546875" style="1" bestFit="1" customWidth="1"/>
    <col min="16131" max="16131" width="27.7109375" style="1" customWidth="1"/>
    <col min="16132" max="16132" width="18.7109375" style="1" customWidth="1"/>
    <col min="16133" max="16133" width="36.28515625" style="1" bestFit="1" customWidth="1"/>
    <col min="16134" max="16134" width="18.5703125" style="1" bestFit="1" customWidth="1"/>
    <col min="16135" max="16384" width="9.140625" style="1"/>
  </cols>
  <sheetData>
    <row r="2" spans="2:6">
      <c r="B2" s="1" t="s">
        <v>17</v>
      </c>
    </row>
    <row r="3" spans="2:6">
      <c r="B3" s="1" t="s">
        <v>15</v>
      </c>
      <c r="E3" s="1" t="s">
        <v>16</v>
      </c>
    </row>
    <row r="4" spans="2:6" ht="13.5" thickBot="1"/>
    <row r="5" spans="2:6" ht="27" thickTop="1" thickBot="1">
      <c r="B5" s="4" t="s">
        <v>6</v>
      </c>
      <c r="C5" s="4" t="s">
        <v>7</v>
      </c>
      <c r="E5" s="4" t="s">
        <v>8</v>
      </c>
      <c r="F5" s="4" t="s">
        <v>7</v>
      </c>
    </row>
    <row r="6" spans="2:6" ht="27" thickTop="1" thickBot="1">
      <c r="B6" s="3" t="s">
        <v>5</v>
      </c>
      <c r="C6" s="3" t="str">
        <f>RIGHT(B6,4)</f>
        <v>Ngân</v>
      </c>
      <c r="E6" s="3" t="s">
        <v>12</v>
      </c>
      <c r="F6" s="3" t="str">
        <f>MID(E6,5,4)</f>
        <v>XUÂN</v>
      </c>
    </row>
    <row r="7" spans="2:6" ht="27" thickTop="1" thickBot="1">
      <c r="B7" s="3" t="s">
        <v>4</v>
      </c>
      <c r="C7" s="3" t="str">
        <f>RIGHT(B7,4)</f>
        <v>Diễm</v>
      </c>
      <c r="E7" s="3" t="s">
        <v>13</v>
      </c>
      <c r="F7" s="3" t="str">
        <f>MID(E7,5,2)</f>
        <v>HẠ</v>
      </c>
    </row>
    <row r="8" spans="2:6" ht="27" thickTop="1" thickBot="1">
      <c r="B8" s="3" t="s">
        <v>3</v>
      </c>
      <c r="C8" s="3" t="str">
        <f>RIGHT(B8,4)</f>
        <v>Thảo</v>
      </c>
      <c r="E8" s="3" t="s">
        <v>0</v>
      </c>
      <c r="F8" s="3" t="str">
        <f>MID(E8,5,3)</f>
        <v>THU</v>
      </c>
    </row>
    <row r="9" spans="2:6" ht="27" thickTop="1" thickBot="1">
      <c r="B9" s="3" t="s">
        <v>2</v>
      </c>
      <c r="C9" s="3" t="str">
        <f>RIGHT(B9,4)</f>
        <v>Châu</v>
      </c>
      <c r="E9" s="3" t="s">
        <v>14</v>
      </c>
      <c r="F9" s="3" t="str">
        <f>MID(E9,5,4)</f>
        <v>ĐÔNG</v>
      </c>
    </row>
    <row r="10" spans="2:6" ht="13.5" thickTop="1"/>
    <row r="12" spans="2:6">
      <c r="B12" s="1" t="s">
        <v>16</v>
      </c>
    </row>
    <row r="13" spans="2:6" ht="13.5" thickBot="1"/>
    <row r="14" spans="2:6" ht="27" thickTop="1" thickBot="1">
      <c r="B14" s="4" t="s">
        <v>8</v>
      </c>
      <c r="C14" s="4" t="s">
        <v>7</v>
      </c>
    </row>
    <row r="15" spans="2:6" ht="27" thickTop="1" thickBot="1">
      <c r="B15" s="3" t="s">
        <v>9</v>
      </c>
      <c r="C15" s="3" t="str">
        <f>MID(B15,4,4)</f>
        <v>XUÂN</v>
      </c>
    </row>
    <row r="16" spans="2:6" ht="27" thickTop="1" thickBot="1">
      <c r="B16" s="3" t="s">
        <v>10</v>
      </c>
      <c r="C16" s="3" t="str">
        <f>MID(B16,3,2)</f>
        <v>HẠ</v>
      </c>
    </row>
    <row r="17" spans="2:3" ht="27" thickTop="1" thickBot="1">
      <c r="B17" s="3" t="s">
        <v>1</v>
      </c>
      <c r="C17" s="3" t="str">
        <f>MID(B17,4,3)</f>
        <v>THU</v>
      </c>
    </row>
    <row r="18" spans="2:3" ht="27" thickTop="1" thickBot="1">
      <c r="B18" s="3" t="s">
        <v>11</v>
      </c>
      <c r="C18" s="3" t="str">
        <f>MID(B18,6,4)</f>
        <v>ĐÔNG</v>
      </c>
    </row>
    <row r="19" spans="2:3" ht="13.5" thickTop="1"/>
    <row r="21" spans="2:3" ht="23.25">
      <c r="B21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topLeftCell="D1" workbookViewId="0">
      <selection activeCell="S11" sqref="S11"/>
    </sheetView>
  </sheetViews>
  <sheetFormatPr defaultRowHeight="15"/>
  <cols>
    <col min="3" max="3" width="18.5703125" customWidth="1"/>
    <col min="4" max="4" width="19.7109375" customWidth="1"/>
    <col min="13" max="13" width="11.140625" customWidth="1"/>
    <col min="18" max="18" width="12.140625" customWidth="1"/>
  </cols>
  <sheetData>
    <row r="1" spans="1:18" ht="40.15" customHeight="1">
      <c r="A1" s="13" t="s">
        <v>18</v>
      </c>
      <c r="B1" s="13" t="s">
        <v>19</v>
      </c>
      <c r="C1" s="16" t="s">
        <v>20</v>
      </c>
      <c r="D1" s="13" t="s">
        <v>21</v>
      </c>
      <c r="E1" s="21" t="s">
        <v>22</v>
      </c>
      <c r="F1" s="22"/>
      <c r="G1" s="22"/>
      <c r="H1" s="22"/>
      <c r="I1" s="22"/>
      <c r="J1" s="22"/>
      <c r="K1" s="22"/>
      <c r="L1" s="23"/>
      <c r="M1" s="20" t="s">
        <v>134</v>
      </c>
      <c r="N1" s="20" t="s">
        <v>135</v>
      </c>
      <c r="O1" s="20" t="s">
        <v>136</v>
      </c>
      <c r="P1" s="20" t="s">
        <v>137</v>
      </c>
      <c r="Q1" s="20" t="s">
        <v>138</v>
      </c>
      <c r="R1" s="20" t="s">
        <v>139</v>
      </c>
    </row>
    <row r="2" spans="1:18">
      <c r="A2" s="14"/>
      <c r="B2" s="14"/>
      <c r="C2" s="17"/>
      <c r="D2" s="14"/>
      <c r="E2" s="24" t="s">
        <v>23</v>
      </c>
      <c r="F2" s="24" t="s">
        <v>24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29</v>
      </c>
      <c r="L2" s="24" t="s">
        <v>30</v>
      </c>
      <c r="M2" s="20"/>
      <c r="N2" s="20"/>
      <c r="O2" s="20"/>
      <c r="P2" s="20"/>
      <c r="Q2" s="20"/>
      <c r="R2" s="20"/>
    </row>
    <row r="3" spans="1:18">
      <c r="A3" s="15"/>
      <c r="B3" s="15"/>
      <c r="C3" s="18"/>
      <c r="D3" s="19"/>
      <c r="E3" s="25"/>
      <c r="F3" s="25"/>
      <c r="G3" s="25"/>
      <c r="H3" s="25"/>
      <c r="I3" s="25"/>
      <c r="J3" s="25"/>
      <c r="K3" s="25"/>
      <c r="L3" s="25"/>
      <c r="M3" s="20"/>
      <c r="N3" s="20"/>
      <c r="O3" s="20"/>
      <c r="P3" s="20"/>
      <c r="Q3" s="20"/>
      <c r="R3" s="20"/>
    </row>
    <row r="4" spans="1:18">
      <c r="A4" s="5" t="s">
        <v>23</v>
      </c>
      <c r="B4" s="6" t="s">
        <v>31</v>
      </c>
      <c r="C4" s="6" t="s">
        <v>32</v>
      </c>
      <c r="D4" s="7">
        <v>34222</v>
      </c>
      <c r="E4" s="8">
        <v>0</v>
      </c>
      <c r="F4" s="8">
        <v>8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26">
        <f ca="1">DATE(YEAR(TODAY()),MONTH(D4),DAY(D4))</f>
        <v>43353</v>
      </c>
      <c r="N4" s="12">
        <f>MAX(E4:L4)</f>
        <v>8</v>
      </c>
      <c r="O4" s="12">
        <f>MIN(E4:L4)</f>
        <v>0</v>
      </c>
      <c r="P4" s="12">
        <f>AVERAGE(E4:L4)</f>
        <v>1</v>
      </c>
      <c r="Q4" s="11">
        <f>LARGE(E4:L4,3)</f>
        <v>0</v>
      </c>
      <c r="R4" s="11">
        <f>RANK(P4,$P$4:$P$40,0)</f>
        <v>32</v>
      </c>
    </row>
    <row r="5" spans="1:18">
      <c r="A5" s="5" t="s">
        <v>24</v>
      </c>
      <c r="B5" s="6" t="s">
        <v>33</v>
      </c>
      <c r="C5" s="6" t="s">
        <v>34</v>
      </c>
      <c r="D5" s="7">
        <v>33980</v>
      </c>
      <c r="E5" s="8">
        <v>0</v>
      </c>
      <c r="F5" s="8">
        <v>0</v>
      </c>
      <c r="G5" s="8">
        <v>4</v>
      </c>
      <c r="H5" s="8">
        <v>8</v>
      </c>
      <c r="I5" s="8">
        <v>7</v>
      </c>
      <c r="J5" s="8">
        <v>0</v>
      </c>
      <c r="K5" s="8">
        <v>0</v>
      </c>
      <c r="L5" s="8">
        <v>0</v>
      </c>
      <c r="M5" s="26">
        <f t="shared" ref="M5:M40" ca="1" si="0">DATE(YEAR(TODAY()),MONTH(D5),DAY(D5))</f>
        <v>43111</v>
      </c>
      <c r="N5" s="12">
        <f t="shared" ref="N5:N40" si="1">MAX(E5:L5)</f>
        <v>8</v>
      </c>
      <c r="O5" s="12">
        <f t="shared" ref="O5:O40" si="2">MIN(E5:L5)</f>
        <v>0</v>
      </c>
      <c r="P5" s="12">
        <f t="shared" ref="P5:P40" si="3">AVERAGE(E5:L5)</f>
        <v>2.375</v>
      </c>
      <c r="Q5" s="11">
        <f t="shared" ref="Q5:Q40" si="4">LARGE(E5:L5,3)</f>
        <v>4</v>
      </c>
      <c r="R5" s="11">
        <f t="shared" ref="R5:R40" si="5">RANK(P5,$P$4:$P$40,0)</f>
        <v>31</v>
      </c>
    </row>
    <row r="6" spans="1:18">
      <c r="A6" s="5" t="s">
        <v>25</v>
      </c>
      <c r="B6" s="6" t="s">
        <v>35</v>
      </c>
      <c r="C6" s="6" t="s">
        <v>36</v>
      </c>
      <c r="D6" s="7">
        <v>34609</v>
      </c>
      <c r="E6" s="8">
        <v>5</v>
      </c>
      <c r="F6" s="8">
        <v>0</v>
      </c>
      <c r="G6" s="8">
        <v>0</v>
      </c>
      <c r="H6" s="8">
        <v>6</v>
      </c>
      <c r="I6" s="8">
        <v>9</v>
      </c>
      <c r="J6" s="8">
        <v>8</v>
      </c>
      <c r="K6" s="8">
        <v>8</v>
      </c>
      <c r="L6" s="8">
        <v>6</v>
      </c>
      <c r="M6" s="26">
        <f t="shared" ca="1" si="0"/>
        <v>43375</v>
      </c>
      <c r="N6" s="12">
        <f t="shared" si="1"/>
        <v>9</v>
      </c>
      <c r="O6" s="12">
        <f t="shared" si="2"/>
        <v>0</v>
      </c>
      <c r="P6" s="12">
        <f t="shared" si="3"/>
        <v>5.25</v>
      </c>
      <c r="Q6" s="11">
        <f t="shared" si="4"/>
        <v>8</v>
      </c>
      <c r="R6" s="11">
        <f t="shared" si="5"/>
        <v>27</v>
      </c>
    </row>
    <row r="7" spans="1:18">
      <c r="A7" s="5" t="s">
        <v>26</v>
      </c>
      <c r="B7" s="6" t="s">
        <v>37</v>
      </c>
      <c r="C7" s="6" t="s">
        <v>38</v>
      </c>
      <c r="D7" s="7">
        <v>33432</v>
      </c>
      <c r="E7" s="8">
        <v>7</v>
      </c>
      <c r="F7" s="8">
        <v>9</v>
      </c>
      <c r="G7" s="8">
        <v>3</v>
      </c>
      <c r="H7" s="8">
        <v>7</v>
      </c>
      <c r="I7" s="8">
        <v>10</v>
      </c>
      <c r="J7" s="8">
        <v>0</v>
      </c>
      <c r="K7" s="8">
        <v>0</v>
      </c>
      <c r="L7" s="8">
        <v>0</v>
      </c>
      <c r="M7" s="26">
        <f t="shared" ca="1" si="0"/>
        <v>43294</v>
      </c>
      <c r="N7" s="12">
        <f t="shared" si="1"/>
        <v>10</v>
      </c>
      <c r="O7" s="12">
        <f t="shared" si="2"/>
        <v>0</v>
      </c>
      <c r="P7" s="12">
        <f t="shared" si="3"/>
        <v>4.5</v>
      </c>
      <c r="Q7" s="11">
        <f t="shared" si="4"/>
        <v>7</v>
      </c>
      <c r="R7" s="11">
        <f t="shared" si="5"/>
        <v>28</v>
      </c>
    </row>
    <row r="8" spans="1:18">
      <c r="A8" s="5" t="s">
        <v>27</v>
      </c>
      <c r="B8" s="6" t="s">
        <v>39</v>
      </c>
      <c r="C8" s="6" t="s">
        <v>40</v>
      </c>
      <c r="D8" s="7">
        <v>34216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26">
        <f t="shared" ca="1" si="0"/>
        <v>43347</v>
      </c>
      <c r="N8" s="12">
        <f t="shared" si="1"/>
        <v>0</v>
      </c>
      <c r="O8" s="12">
        <f t="shared" si="2"/>
        <v>0</v>
      </c>
      <c r="P8" s="12">
        <f t="shared" si="3"/>
        <v>0</v>
      </c>
      <c r="Q8" s="11">
        <f t="shared" si="4"/>
        <v>0</v>
      </c>
      <c r="R8" s="11">
        <f t="shared" si="5"/>
        <v>33</v>
      </c>
    </row>
    <row r="9" spans="1:18">
      <c r="A9" s="5" t="s">
        <v>28</v>
      </c>
      <c r="B9" s="6" t="s">
        <v>41</v>
      </c>
      <c r="C9" s="6" t="s">
        <v>42</v>
      </c>
      <c r="D9" s="7">
        <v>34053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26">
        <f t="shared" ca="1" si="0"/>
        <v>43184</v>
      </c>
      <c r="N9" s="12">
        <f t="shared" si="1"/>
        <v>0</v>
      </c>
      <c r="O9" s="12">
        <f t="shared" si="2"/>
        <v>0</v>
      </c>
      <c r="P9" s="12">
        <f t="shared" si="3"/>
        <v>0</v>
      </c>
      <c r="Q9" s="11">
        <f t="shared" si="4"/>
        <v>0</v>
      </c>
      <c r="R9" s="11">
        <f t="shared" si="5"/>
        <v>33</v>
      </c>
    </row>
    <row r="10" spans="1:18">
      <c r="A10" s="5" t="s">
        <v>29</v>
      </c>
      <c r="B10" s="6" t="s">
        <v>43</v>
      </c>
      <c r="C10" s="6" t="s">
        <v>44</v>
      </c>
      <c r="D10" s="7">
        <v>34095</v>
      </c>
      <c r="E10" s="8">
        <v>7</v>
      </c>
      <c r="F10" s="8">
        <v>8</v>
      </c>
      <c r="G10" s="8">
        <v>6</v>
      </c>
      <c r="H10" s="8">
        <v>8</v>
      </c>
      <c r="I10" s="8">
        <v>10</v>
      </c>
      <c r="J10" s="8">
        <v>0</v>
      </c>
      <c r="K10" s="8">
        <v>7</v>
      </c>
      <c r="L10" s="8">
        <v>6</v>
      </c>
      <c r="M10" s="26">
        <f t="shared" ca="1" si="0"/>
        <v>43226</v>
      </c>
      <c r="N10" s="12">
        <f t="shared" si="1"/>
        <v>10</v>
      </c>
      <c r="O10" s="12">
        <f t="shared" si="2"/>
        <v>0</v>
      </c>
      <c r="P10" s="12">
        <f t="shared" si="3"/>
        <v>6.5</v>
      </c>
      <c r="Q10" s="11">
        <f t="shared" si="4"/>
        <v>8</v>
      </c>
      <c r="R10" s="11">
        <f t="shared" si="5"/>
        <v>20</v>
      </c>
    </row>
    <row r="11" spans="1:18">
      <c r="A11" s="5" t="s">
        <v>30</v>
      </c>
      <c r="B11" s="6" t="s">
        <v>45</v>
      </c>
      <c r="C11" s="6" t="s">
        <v>46</v>
      </c>
      <c r="D11" s="7">
        <v>34651</v>
      </c>
      <c r="E11" s="8">
        <v>10</v>
      </c>
      <c r="F11" s="8">
        <v>8</v>
      </c>
      <c r="G11" s="8">
        <v>7</v>
      </c>
      <c r="H11" s="8">
        <v>7</v>
      </c>
      <c r="I11" s="8">
        <v>9</v>
      </c>
      <c r="J11" s="8">
        <v>6</v>
      </c>
      <c r="K11" s="8">
        <v>6</v>
      </c>
      <c r="L11" s="8">
        <v>8</v>
      </c>
      <c r="M11" s="26">
        <f t="shared" ca="1" si="0"/>
        <v>43417</v>
      </c>
      <c r="N11" s="12">
        <f t="shared" si="1"/>
        <v>10</v>
      </c>
      <c r="O11" s="12">
        <f t="shared" si="2"/>
        <v>6</v>
      </c>
      <c r="P11" s="12">
        <f t="shared" si="3"/>
        <v>7.625</v>
      </c>
      <c r="Q11" s="11">
        <f t="shared" si="4"/>
        <v>8</v>
      </c>
      <c r="R11" s="11">
        <f t="shared" si="5"/>
        <v>9</v>
      </c>
    </row>
    <row r="12" spans="1:18">
      <c r="A12" s="5" t="s">
        <v>47</v>
      </c>
      <c r="B12" s="6" t="s">
        <v>48</v>
      </c>
      <c r="C12" s="6" t="s">
        <v>49</v>
      </c>
      <c r="D12" s="7">
        <v>32789</v>
      </c>
      <c r="E12" s="8">
        <v>0</v>
      </c>
      <c r="F12" s="8">
        <v>8</v>
      </c>
      <c r="G12" s="8">
        <v>5</v>
      </c>
      <c r="H12" s="8">
        <v>3</v>
      </c>
      <c r="I12" s="8">
        <v>9</v>
      </c>
      <c r="J12" s="8">
        <v>8</v>
      </c>
      <c r="K12" s="8">
        <v>6</v>
      </c>
      <c r="L12" s="8">
        <v>8</v>
      </c>
      <c r="M12" s="26">
        <f t="shared" ca="1" si="0"/>
        <v>43381</v>
      </c>
      <c r="N12" s="12">
        <f t="shared" si="1"/>
        <v>9</v>
      </c>
      <c r="O12" s="12">
        <f t="shared" si="2"/>
        <v>0</v>
      </c>
      <c r="P12" s="12">
        <f t="shared" si="3"/>
        <v>5.875</v>
      </c>
      <c r="Q12" s="11">
        <f t="shared" si="4"/>
        <v>8</v>
      </c>
      <c r="R12" s="11">
        <f t="shared" si="5"/>
        <v>23</v>
      </c>
    </row>
    <row r="13" spans="1:18">
      <c r="A13" s="5" t="s">
        <v>50</v>
      </c>
      <c r="B13" s="6" t="s">
        <v>51</v>
      </c>
      <c r="C13" s="6" t="s">
        <v>52</v>
      </c>
      <c r="D13" s="7">
        <v>33155</v>
      </c>
      <c r="E13" s="8">
        <v>8</v>
      </c>
      <c r="F13" s="8">
        <v>7</v>
      </c>
      <c r="G13" s="8">
        <v>6</v>
      </c>
      <c r="H13" s="8">
        <v>9</v>
      </c>
      <c r="I13" s="8">
        <v>7</v>
      </c>
      <c r="J13" s="8">
        <v>8</v>
      </c>
      <c r="K13" s="8">
        <v>9</v>
      </c>
      <c r="L13" s="8">
        <v>9</v>
      </c>
      <c r="M13" s="26">
        <f t="shared" ca="1" si="0"/>
        <v>43382</v>
      </c>
      <c r="N13" s="12">
        <f t="shared" si="1"/>
        <v>9</v>
      </c>
      <c r="O13" s="12">
        <f t="shared" si="2"/>
        <v>6</v>
      </c>
      <c r="P13" s="12">
        <f t="shared" si="3"/>
        <v>7.875</v>
      </c>
      <c r="Q13" s="11">
        <f t="shared" si="4"/>
        <v>9</v>
      </c>
      <c r="R13" s="11">
        <f t="shared" si="5"/>
        <v>6</v>
      </c>
    </row>
    <row r="14" spans="1:18">
      <c r="A14" s="5" t="s">
        <v>53</v>
      </c>
      <c r="B14" s="6" t="s">
        <v>54</v>
      </c>
      <c r="C14" s="6" t="s">
        <v>55</v>
      </c>
      <c r="D14" s="7">
        <v>35443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26">
        <f t="shared" ca="1" si="0"/>
        <v>43113</v>
      </c>
      <c r="N14" s="12">
        <f t="shared" si="1"/>
        <v>0</v>
      </c>
      <c r="O14" s="12">
        <f t="shared" si="2"/>
        <v>0</v>
      </c>
      <c r="P14" s="12">
        <f t="shared" si="3"/>
        <v>0</v>
      </c>
      <c r="Q14" s="11">
        <f t="shared" si="4"/>
        <v>0</v>
      </c>
      <c r="R14" s="11">
        <f t="shared" si="5"/>
        <v>33</v>
      </c>
    </row>
    <row r="15" spans="1:18">
      <c r="A15" s="5" t="s">
        <v>56</v>
      </c>
      <c r="B15" s="6" t="s">
        <v>57</v>
      </c>
      <c r="C15" s="6" t="s">
        <v>58</v>
      </c>
      <c r="D15" s="7">
        <v>34866</v>
      </c>
      <c r="E15" s="8">
        <v>6</v>
      </c>
      <c r="F15" s="8">
        <v>7</v>
      </c>
      <c r="G15" s="8">
        <v>5</v>
      </c>
      <c r="H15" s="8">
        <v>7</v>
      </c>
      <c r="I15" s="8">
        <v>10</v>
      </c>
      <c r="J15" s="8">
        <v>5</v>
      </c>
      <c r="K15" s="8">
        <v>6</v>
      </c>
      <c r="L15" s="8">
        <v>8</v>
      </c>
      <c r="M15" s="26">
        <f t="shared" ca="1" si="0"/>
        <v>43267</v>
      </c>
      <c r="N15" s="12">
        <f t="shared" si="1"/>
        <v>10</v>
      </c>
      <c r="O15" s="12">
        <f t="shared" si="2"/>
        <v>5</v>
      </c>
      <c r="P15" s="12">
        <f t="shared" si="3"/>
        <v>6.75</v>
      </c>
      <c r="Q15" s="11">
        <f t="shared" si="4"/>
        <v>7</v>
      </c>
      <c r="R15" s="11">
        <f t="shared" si="5"/>
        <v>16</v>
      </c>
    </row>
    <row r="16" spans="1:18">
      <c r="A16" s="5" t="s">
        <v>59</v>
      </c>
      <c r="B16" s="6" t="s">
        <v>60</v>
      </c>
      <c r="C16" s="6" t="s">
        <v>61</v>
      </c>
      <c r="D16" s="7">
        <v>33017</v>
      </c>
      <c r="E16" s="8">
        <v>8</v>
      </c>
      <c r="F16" s="8">
        <v>8</v>
      </c>
      <c r="G16" s="8">
        <v>6</v>
      </c>
      <c r="H16" s="8">
        <v>9</v>
      </c>
      <c r="I16" s="8">
        <v>10</v>
      </c>
      <c r="J16" s="8">
        <v>8</v>
      </c>
      <c r="K16" s="8">
        <v>8</v>
      </c>
      <c r="L16" s="8">
        <v>8</v>
      </c>
      <c r="M16" s="26">
        <f t="shared" ca="1" si="0"/>
        <v>43244</v>
      </c>
      <c r="N16" s="12">
        <f t="shared" si="1"/>
        <v>10</v>
      </c>
      <c r="O16" s="12">
        <f t="shared" si="2"/>
        <v>6</v>
      </c>
      <c r="P16" s="12">
        <f t="shared" si="3"/>
        <v>8.125</v>
      </c>
      <c r="Q16" s="11">
        <f t="shared" si="4"/>
        <v>8</v>
      </c>
      <c r="R16" s="11">
        <f t="shared" si="5"/>
        <v>4</v>
      </c>
    </row>
    <row r="17" spans="1:18">
      <c r="A17" s="5" t="s">
        <v>62</v>
      </c>
      <c r="B17" s="6" t="s">
        <v>63</v>
      </c>
      <c r="C17" s="6" t="s">
        <v>64</v>
      </c>
      <c r="D17" s="7">
        <v>33245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26">
        <f t="shared" ca="1" si="0"/>
        <v>43107</v>
      </c>
      <c r="N17" s="12">
        <f t="shared" si="1"/>
        <v>0</v>
      </c>
      <c r="O17" s="12">
        <f t="shared" si="2"/>
        <v>0</v>
      </c>
      <c r="P17" s="12">
        <f t="shared" si="3"/>
        <v>0</v>
      </c>
      <c r="Q17" s="11">
        <f t="shared" si="4"/>
        <v>0</v>
      </c>
      <c r="R17" s="11">
        <f t="shared" si="5"/>
        <v>33</v>
      </c>
    </row>
    <row r="18" spans="1:18">
      <c r="A18" s="5" t="s">
        <v>65</v>
      </c>
      <c r="B18" s="6" t="s">
        <v>66</v>
      </c>
      <c r="C18" s="6" t="s">
        <v>67</v>
      </c>
      <c r="D18" s="7">
        <v>33950</v>
      </c>
      <c r="E18" s="8">
        <v>9</v>
      </c>
      <c r="F18" s="8">
        <v>8</v>
      </c>
      <c r="G18" s="8">
        <v>9</v>
      </c>
      <c r="H18" s="8">
        <v>8</v>
      </c>
      <c r="I18" s="8">
        <v>9</v>
      </c>
      <c r="J18" s="8">
        <v>5</v>
      </c>
      <c r="K18" s="8">
        <v>0</v>
      </c>
      <c r="L18" s="8">
        <v>6</v>
      </c>
      <c r="M18" s="26">
        <f t="shared" ca="1" si="0"/>
        <v>43446</v>
      </c>
      <c r="N18" s="12">
        <f t="shared" si="1"/>
        <v>9</v>
      </c>
      <c r="O18" s="12">
        <f t="shared" si="2"/>
        <v>0</v>
      </c>
      <c r="P18" s="12">
        <f t="shared" si="3"/>
        <v>6.75</v>
      </c>
      <c r="Q18" s="11">
        <f t="shared" si="4"/>
        <v>9</v>
      </c>
      <c r="R18" s="11">
        <f t="shared" si="5"/>
        <v>16</v>
      </c>
    </row>
    <row r="19" spans="1:18">
      <c r="A19" s="5" t="s">
        <v>68</v>
      </c>
      <c r="B19" s="6" t="s">
        <v>69</v>
      </c>
      <c r="C19" s="6" t="s">
        <v>70</v>
      </c>
      <c r="D19" s="7">
        <v>35018</v>
      </c>
      <c r="E19" s="8">
        <v>0</v>
      </c>
      <c r="F19" s="8">
        <v>9</v>
      </c>
      <c r="G19" s="8">
        <v>7</v>
      </c>
      <c r="H19" s="8">
        <v>6</v>
      </c>
      <c r="I19" s="8">
        <v>9</v>
      </c>
      <c r="J19" s="8">
        <v>7</v>
      </c>
      <c r="K19" s="8">
        <v>8</v>
      </c>
      <c r="L19" s="8">
        <v>9</v>
      </c>
      <c r="M19" s="26">
        <f t="shared" ca="1" si="0"/>
        <v>43419</v>
      </c>
      <c r="N19" s="12">
        <f t="shared" si="1"/>
        <v>9</v>
      </c>
      <c r="O19" s="12">
        <f t="shared" si="2"/>
        <v>0</v>
      </c>
      <c r="P19" s="12">
        <f t="shared" si="3"/>
        <v>6.875</v>
      </c>
      <c r="Q19" s="11">
        <f t="shared" si="4"/>
        <v>9</v>
      </c>
      <c r="R19" s="11">
        <f t="shared" si="5"/>
        <v>14</v>
      </c>
    </row>
    <row r="20" spans="1:18">
      <c r="A20" s="5" t="s">
        <v>71</v>
      </c>
      <c r="B20" s="6" t="s">
        <v>72</v>
      </c>
      <c r="C20" s="6" t="s">
        <v>73</v>
      </c>
      <c r="D20" s="7">
        <v>34602</v>
      </c>
      <c r="E20" s="8">
        <v>10</v>
      </c>
      <c r="F20" s="8">
        <v>7</v>
      </c>
      <c r="G20" s="8">
        <v>4</v>
      </c>
      <c r="H20" s="8">
        <v>10</v>
      </c>
      <c r="I20" s="8">
        <v>10</v>
      </c>
      <c r="J20" s="8">
        <v>5</v>
      </c>
      <c r="K20" s="8">
        <v>7</v>
      </c>
      <c r="L20" s="8">
        <v>8</v>
      </c>
      <c r="M20" s="26">
        <f t="shared" ca="1" si="0"/>
        <v>43368</v>
      </c>
      <c r="N20" s="12">
        <f t="shared" si="1"/>
        <v>10</v>
      </c>
      <c r="O20" s="12">
        <f t="shared" si="2"/>
        <v>4</v>
      </c>
      <c r="P20" s="12">
        <f t="shared" si="3"/>
        <v>7.625</v>
      </c>
      <c r="Q20" s="11">
        <f t="shared" si="4"/>
        <v>10</v>
      </c>
      <c r="R20" s="11">
        <f t="shared" si="5"/>
        <v>9</v>
      </c>
    </row>
    <row r="21" spans="1:18">
      <c r="A21" s="5" t="s">
        <v>74</v>
      </c>
      <c r="B21" s="6" t="s">
        <v>75</v>
      </c>
      <c r="C21" s="6" t="s">
        <v>76</v>
      </c>
      <c r="D21" s="7">
        <v>34183</v>
      </c>
      <c r="E21" s="8">
        <v>5</v>
      </c>
      <c r="F21" s="8">
        <v>4</v>
      </c>
      <c r="G21" s="8">
        <v>6</v>
      </c>
      <c r="H21" s="8">
        <v>5</v>
      </c>
      <c r="I21" s="8">
        <v>8</v>
      </c>
      <c r="J21" s="8">
        <v>4</v>
      </c>
      <c r="K21" s="8">
        <v>7</v>
      </c>
      <c r="L21" s="8">
        <v>8</v>
      </c>
      <c r="M21" s="26">
        <f t="shared" ca="1" si="0"/>
        <v>43314</v>
      </c>
      <c r="N21" s="12">
        <f t="shared" si="1"/>
        <v>8</v>
      </c>
      <c r="O21" s="12">
        <f t="shared" si="2"/>
        <v>4</v>
      </c>
      <c r="P21" s="12">
        <f t="shared" si="3"/>
        <v>5.875</v>
      </c>
      <c r="Q21" s="11">
        <f t="shared" si="4"/>
        <v>7</v>
      </c>
      <c r="R21" s="11">
        <f t="shared" si="5"/>
        <v>23</v>
      </c>
    </row>
    <row r="22" spans="1:18">
      <c r="A22" s="5" t="s">
        <v>77</v>
      </c>
      <c r="B22" s="6" t="s">
        <v>78</v>
      </c>
      <c r="C22" s="6" t="s">
        <v>79</v>
      </c>
      <c r="D22" s="7">
        <v>34036</v>
      </c>
      <c r="E22" s="8">
        <v>7</v>
      </c>
      <c r="F22" s="8">
        <v>8</v>
      </c>
      <c r="G22" s="8">
        <v>7</v>
      </c>
      <c r="H22" s="8">
        <v>7</v>
      </c>
      <c r="I22" s="8">
        <v>9</v>
      </c>
      <c r="J22" s="8">
        <v>9</v>
      </c>
      <c r="K22" s="8">
        <v>6</v>
      </c>
      <c r="L22" s="8">
        <v>8</v>
      </c>
      <c r="M22" s="26">
        <f t="shared" ca="1" si="0"/>
        <v>43167</v>
      </c>
      <c r="N22" s="12">
        <f t="shared" si="1"/>
        <v>9</v>
      </c>
      <c r="O22" s="12">
        <f t="shared" si="2"/>
        <v>6</v>
      </c>
      <c r="P22" s="12">
        <f t="shared" si="3"/>
        <v>7.625</v>
      </c>
      <c r="Q22" s="11">
        <f t="shared" si="4"/>
        <v>8</v>
      </c>
      <c r="R22" s="11">
        <f t="shared" si="5"/>
        <v>9</v>
      </c>
    </row>
    <row r="23" spans="1:18">
      <c r="A23" s="5" t="s">
        <v>80</v>
      </c>
      <c r="B23" s="6" t="s">
        <v>81</v>
      </c>
      <c r="C23" s="6" t="s">
        <v>82</v>
      </c>
      <c r="D23" s="7">
        <v>33377</v>
      </c>
      <c r="E23" s="8">
        <v>7</v>
      </c>
      <c r="F23" s="8">
        <v>7</v>
      </c>
      <c r="G23" s="8">
        <v>9</v>
      </c>
      <c r="H23" s="8">
        <v>4</v>
      </c>
      <c r="I23" s="8">
        <v>8</v>
      </c>
      <c r="J23" s="8">
        <v>7</v>
      </c>
      <c r="K23" s="8">
        <v>4</v>
      </c>
      <c r="L23" s="8">
        <v>8</v>
      </c>
      <c r="M23" s="26">
        <f t="shared" ca="1" si="0"/>
        <v>43239</v>
      </c>
      <c r="N23" s="12">
        <f t="shared" si="1"/>
        <v>9</v>
      </c>
      <c r="O23" s="12">
        <f t="shared" si="2"/>
        <v>4</v>
      </c>
      <c r="P23" s="12">
        <f t="shared" si="3"/>
        <v>6.75</v>
      </c>
      <c r="Q23" s="11">
        <f t="shared" si="4"/>
        <v>8</v>
      </c>
      <c r="R23" s="11">
        <f t="shared" si="5"/>
        <v>16</v>
      </c>
    </row>
    <row r="24" spans="1:18">
      <c r="A24" s="5" t="s">
        <v>83</v>
      </c>
      <c r="B24" s="6" t="s">
        <v>84</v>
      </c>
      <c r="C24" s="6" t="s">
        <v>85</v>
      </c>
      <c r="D24" s="7">
        <v>35358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26">
        <f t="shared" ca="1" si="0"/>
        <v>43393</v>
      </c>
      <c r="N24" s="12">
        <f t="shared" si="1"/>
        <v>0</v>
      </c>
      <c r="O24" s="12">
        <f t="shared" si="2"/>
        <v>0</v>
      </c>
      <c r="P24" s="12">
        <f t="shared" si="3"/>
        <v>0</v>
      </c>
      <c r="Q24" s="11">
        <f t="shared" si="4"/>
        <v>0</v>
      </c>
      <c r="R24" s="11">
        <f t="shared" si="5"/>
        <v>33</v>
      </c>
    </row>
    <row r="25" spans="1:18">
      <c r="A25" s="5" t="s">
        <v>86</v>
      </c>
      <c r="B25" s="6" t="s">
        <v>87</v>
      </c>
      <c r="C25" s="6" t="s">
        <v>88</v>
      </c>
      <c r="D25" s="7">
        <v>33812</v>
      </c>
      <c r="E25" s="8">
        <v>9</v>
      </c>
      <c r="F25" s="8">
        <v>10</v>
      </c>
      <c r="G25" s="8">
        <v>6</v>
      </c>
      <c r="H25" s="8">
        <v>9</v>
      </c>
      <c r="I25" s="8">
        <v>9</v>
      </c>
      <c r="J25" s="8">
        <v>8</v>
      </c>
      <c r="K25" s="8">
        <v>8</v>
      </c>
      <c r="L25" s="8">
        <v>8</v>
      </c>
      <c r="M25" s="26">
        <f t="shared" ca="1" si="0"/>
        <v>43308</v>
      </c>
      <c r="N25" s="12">
        <f t="shared" si="1"/>
        <v>10</v>
      </c>
      <c r="O25" s="12">
        <f t="shared" si="2"/>
        <v>6</v>
      </c>
      <c r="P25" s="12">
        <f t="shared" si="3"/>
        <v>8.375</v>
      </c>
      <c r="Q25" s="11">
        <f t="shared" si="4"/>
        <v>9</v>
      </c>
      <c r="R25" s="11">
        <f t="shared" si="5"/>
        <v>1</v>
      </c>
    </row>
    <row r="26" spans="1:18">
      <c r="A26" s="5" t="s">
        <v>89</v>
      </c>
      <c r="B26" s="6" t="s">
        <v>90</v>
      </c>
      <c r="C26" s="6" t="s">
        <v>91</v>
      </c>
      <c r="D26" s="7">
        <v>33800</v>
      </c>
      <c r="E26" s="8">
        <v>7</v>
      </c>
      <c r="F26" s="8">
        <v>7</v>
      </c>
      <c r="G26" s="8">
        <v>5</v>
      </c>
      <c r="H26" s="8">
        <v>5</v>
      </c>
      <c r="I26" s="8">
        <v>7</v>
      </c>
      <c r="J26" s="8">
        <v>9</v>
      </c>
      <c r="K26" s="8">
        <v>0</v>
      </c>
      <c r="L26" s="8">
        <v>6</v>
      </c>
      <c r="M26" s="26">
        <f t="shared" ca="1" si="0"/>
        <v>43296</v>
      </c>
      <c r="N26" s="12">
        <f t="shared" si="1"/>
        <v>9</v>
      </c>
      <c r="O26" s="12">
        <f t="shared" si="2"/>
        <v>0</v>
      </c>
      <c r="P26" s="12">
        <f t="shared" si="3"/>
        <v>5.75</v>
      </c>
      <c r="Q26" s="11">
        <f t="shared" si="4"/>
        <v>7</v>
      </c>
      <c r="R26" s="11">
        <f t="shared" si="5"/>
        <v>26</v>
      </c>
    </row>
    <row r="27" spans="1:18">
      <c r="A27" s="5" t="s">
        <v>92</v>
      </c>
      <c r="B27" s="6" t="s">
        <v>93</v>
      </c>
      <c r="C27" s="6" t="s">
        <v>94</v>
      </c>
      <c r="D27" s="7">
        <v>34777</v>
      </c>
      <c r="E27" s="8">
        <v>6</v>
      </c>
      <c r="F27" s="8">
        <v>8</v>
      </c>
      <c r="G27" s="8">
        <v>5</v>
      </c>
      <c r="H27" s="8">
        <v>7</v>
      </c>
      <c r="I27" s="8">
        <v>8</v>
      </c>
      <c r="J27" s="8">
        <v>6</v>
      </c>
      <c r="K27" s="8">
        <v>10</v>
      </c>
      <c r="L27" s="8">
        <v>5</v>
      </c>
      <c r="M27" s="26">
        <f t="shared" ca="1" si="0"/>
        <v>43178</v>
      </c>
      <c r="N27" s="12">
        <f t="shared" si="1"/>
        <v>10</v>
      </c>
      <c r="O27" s="12">
        <f t="shared" si="2"/>
        <v>5</v>
      </c>
      <c r="P27" s="12">
        <f t="shared" si="3"/>
        <v>6.875</v>
      </c>
      <c r="Q27" s="11">
        <f t="shared" si="4"/>
        <v>8</v>
      </c>
      <c r="R27" s="11">
        <f t="shared" si="5"/>
        <v>14</v>
      </c>
    </row>
    <row r="28" spans="1:18">
      <c r="A28" s="5" t="s">
        <v>95</v>
      </c>
      <c r="B28" s="6" t="s">
        <v>96</v>
      </c>
      <c r="C28" s="6" t="s">
        <v>97</v>
      </c>
      <c r="D28" s="7">
        <v>34666</v>
      </c>
      <c r="E28" s="8">
        <v>9</v>
      </c>
      <c r="F28" s="8">
        <v>7</v>
      </c>
      <c r="G28" s="8">
        <v>5</v>
      </c>
      <c r="H28" s="8">
        <v>8</v>
      </c>
      <c r="I28" s="8">
        <v>8</v>
      </c>
      <c r="J28" s="8">
        <v>0</v>
      </c>
      <c r="K28" s="8">
        <v>4</v>
      </c>
      <c r="L28" s="8">
        <v>9</v>
      </c>
      <c r="M28" s="26">
        <f t="shared" ca="1" si="0"/>
        <v>43432</v>
      </c>
      <c r="N28" s="12">
        <f t="shared" si="1"/>
        <v>9</v>
      </c>
      <c r="O28" s="12">
        <f t="shared" si="2"/>
        <v>0</v>
      </c>
      <c r="P28" s="12">
        <f t="shared" si="3"/>
        <v>6.25</v>
      </c>
      <c r="Q28" s="11">
        <f t="shared" si="4"/>
        <v>8</v>
      </c>
      <c r="R28" s="11">
        <f t="shared" si="5"/>
        <v>21</v>
      </c>
    </row>
    <row r="29" spans="1:18">
      <c r="A29" s="5" t="s">
        <v>98</v>
      </c>
      <c r="B29" s="6" t="s">
        <v>99</v>
      </c>
      <c r="C29" s="6" t="s">
        <v>100</v>
      </c>
      <c r="D29" s="7">
        <v>33506</v>
      </c>
      <c r="E29" s="8">
        <v>7</v>
      </c>
      <c r="F29" s="8">
        <v>8</v>
      </c>
      <c r="G29" s="8">
        <v>8</v>
      </c>
      <c r="H29" s="8">
        <v>9</v>
      </c>
      <c r="I29" s="8">
        <v>10</v>
      </c>
      <c r="J29" s="8">
        <v>8</v>
      </c>
      <c r="K29" s="8">
        <v>8</v>
      </c>
      <c r="L29" s="8">
        <v>7</v>
      </c>
      <c r="M29" s="26">
        <f t="shared" ca="1" si="0"/>
        <v>43368</v>
      </c>
      <c r="N29" s="12">
        <f t="shared" si="1"/>
        <v>10</v>
      </c>
      <c r="O29" s="12">
        <f t="shared" si="2"/>
        <v>7</v>
      </c>
      <c r="P29" s="12">
        <f t="shared" si="3"/>
        <v>8.125</v>
      </c>
      <c r="Q29" s="11">
        <f t="shared" si="4"/>
        <v>8</v>
      </c>
      <c r="R29" s="11">
        <f t="shared" si="5"/>
        <v>4</v>
      </c>
    </row>
    <row r="30" spans="1:18">
      <c r="A30" s="5" t="s">
        <v>101</v>
      </c>
      <c r="B30" s="6" t="s">
        <v>102</v>
      </c>
      <c r="C30" s="6" t="s">
        <v>103</v>
      </c>
      <c r="D30" s="7">
        <v>34272</v>
      </c>
      <c r="E30" s="8">
        <v>0</v>
      </c>
      <c r="F30" s="8">
        <v>8</v>
      </c>
      <c r="G30" s="8">
        <v>0</v>
      </c>
      <c r="H30" s="8">
        <v>5</v>
      </c>
      <c r="I30" s="8">
        <v>8</v>
      </c>
      <c r="J30" s="8">
        <v>6</v>
      </c>
      <c r="K30" s="8">
        <v>1</v>
      </c>
      <c r="L30" s="8">
        <v>0</v>
      </c>
      <c r="M30" s="26">
        <f t="shared" ca="1" si="0"/>
        <v>43403</v>
      </c>
      <c r="N30" s="12">
        <f t="shared" si="1"/>
        <v>8</v>
      </c>
      <c r="O30" s="12">
        <f t="shared" si="2"/>
        <v>0</v>
      </c>
      <c r="P30" s="12">
        <f t="shared" si="3"/>
        <v>3.5</v>
      </c>
      <c r="Q30" s="11">
        <f t="shared" si="4"/>
        <v>6</v>
      </c>
      <c r="R30" s="11">
        <f t="shared" si="5"/>
        <v>30</v>
      </c>
    </row>
    <row r="31" spans="1:18">
      <c r="A31" s="5" t="s">
        <v>104</v>
      </c>
      <c r="B31" s="6" t="s">
        <v>105</v>
      </c>
      <c r="C31" s="6" t="s">
        <v>106</v>
      </c>
      <c r="D31" s="7">
        <v>34733</v>
      </c>
      <c r="E31" s="8">
        <v>9</v>
      </c>
      <c r="F31" s="8">
        <v>8</v>
      </c>
      <c r="G31" s="8">
        <v>6</v>
      </c>
      <c r="H31" s="8">
        <v>8</v>
      </c>
      <c r="I31" s="8">
        <v>9</v>
      </c>
      <c r="J31" s="8">
        <v>9</v>
      </c>
      <c r="K31" s="8">
        <v>6</v>
      </c>
      <c r="L31" s="8">
        <v>7</v>
      </c>
      <c r="M31" s="26">
        <f t="shared" ca="1" si="0"/>
        <v>43134</v>
      </c>
      <c r="N31" s="12">
        <f t="shared" si="1"/>
        <v>9</v>
      </c>
      <c r="O31" s="12">
        <f t="shared" si="2"/>
        <v>6</v>
      </c>
      <c r="P31" s="12">
        <f t="shared" si="3"/>
        <v>7.75</v>
      </c>
      <c r="Q31" s="11">
        <f t="shared" si="4"/>
        <v>9</v>
      </c>
      <c r="R31" s="11">
        <f t="shared" si="5"/>
        <v>8</v>
      </c>
    </row>
    <row r="32" spans="1:18">
      <c r="A32" s="5" t="s">
        <v>107</v>
      </c>
      <c r="B32" s="6" t="s">
        <v>108</v>
      </c>
      <c r="C32" s="6" t="s">
        <v>109</v>
      </c>
      <c r="D32" s="7">
        <v>33253</v>
      </c>
      <c r="E32" s="8">
        <v>9</v>
      </c>
      <c r="F32" s="8">
        <v>10</v>
      </c>
      <c r="G32" s="8">
        <v>5</v>
      </c>
      <c r="H32" s="8">
        <v>5</v>
      </c>
      <c r="I32" s="8">
        <v>8</v>
      </c>
      <c r="J32" s="8">
        <v>6</v>
      </c>
      <c r="K32" s="8">
        <v>7</v>
      </c>
      <c r="L32" s="8">
        <v>6</v>
      </c>
      <c r="M32" s="26">
        <f t="shared" ca="1" si="0"/>
        <v>43115</v>
      </c>
      <c r="N32" s="12">
        <f t="shared" si="1"/>
        <v>10</v>
      </c>
      <c r="O32" s="12">
        <f t="shared" si="2"/>
        <v>5</v>
      </c>
      <c r="P32" s="12">
        <f t="shared" si="3"/>
        <v>7</v>
      </c>
      <c r="Q32" s="11">
        <f t="shared" si="4"/>
        <v>8</v>
      </c>
      <c r="R32" s="11">
        <f t="shared" si="5"/>
        <v>13</v>
      </c>
    </row>
    <row r="33" spans="1:18">
      <c r="A33" s="5" t="s">
        <v>110</v>
      </c>
      <c r="B33" s="6" t="s">
        <v>111</v>
      </c>
      <c r="C33" s="6" t="s">
        <v>112</v>
      </c>
      <c r="D33" s="7">
        <v>33940</v>
      </c>
      <c r="E33" s="8">
        <v>5</v>
      </c>
      <c r="F33" s="8">
        <v>6</v>
      </c>
      <c r="G33" s="8">
        <v>5</v>
      </c>
      <c r="H33" s="8">
        <v>7</v>
      </c>
      <c r="I33" s="8">
        <v>7</v>
      </c>
      <c r="J33" s="8">
        <v>5</v>
      </c>
      <c r="K33" s="8">
        <v>6</v>
      </c>
      <c r="L33" s="8">
        <v>6</v>
      </c>
      <c r="M33" s="26">
        <f t="shared" ca="1" si="0"/>
        <v>43436</v>
      </c>
      <c r="N33" s="12">
        <f t="shared" si="1"/>
        <v>7</v>
      </c>
      <c r="O33" s="12">
        <f t="shared" si="2"/>
        <v>5</v>
      </c>
      <c r="P33" s="12">
        <f t="shared" si="3"/>
        <v>5.875</v>
      </c>
      <c r="Q33" s="11">
        <f t="shared" si="4"/>
        <v>6</v>
      </c>
      <c r="R33" s="11">
        <f t="shared" si="5"/>
        <v>23</v>
      </c>
    </row>
    <row r="34" spans="1:18">
      <c r="A34" s="5" t="s">
        <v>113</v>
      </c>
      <c r="B34" s="6" t="s">
        <v>114</v>
      </c>
      <c r="C34" s="6" t="s">
        <v>115</v>
      </c>
      <c r="D34" s="7">
        <v>33693</v>
      </c>
      <c r="E34" s="8">
        <v>9</v>
      </c>
      <c r="F34" s="8">
        <v>8</v>
      </c>
      <c r="G34" s="8">
        <v>6</v>
      </c>
      <c r="H34" s="8">
        <v>9</v>
      </c>
      <c r="I34" s="8">
        <v>10</v>
      </c>
      <c r="J34" s="8">
        <v>5</v>
      </c>
      <c r="K34" s="8">
        <v>5</v>
      </c>
      <c r="L34" s="8">
        <v>7</v>
      </c>
      <c r="M34" s="26">
        <f t="shared" ca="1" si="0"/>
        <v>43189</v>
      </c>
      <c r="N34" s="12">
        <f t="shared" si="1"/>
        <v>10</v>
      </c>
      <c r="O34" s="12">
        <f t="shared" si="2"/>
        <v>5</v>
      </c>
      <c r="P34" s="12">
        <f t="shared" si="3"/>
        <v>7.375</v>
      </c>
      <c r="Q34" s="11">
        <f t="shared" si="4"/>
        <v>9</v>
      </c>
      <c r="R34" s="11">
        <f t="shared" si="5"/>
        <v>12</v>
      </c>
    </row>
    <row r="35" spans="1:18">
      <c r="A35" s="5" t="s">
        <v>116</v>
      </c>
      <c r="B35" s="6" t="s">
        <v>117</v>
      </c>
      <c r="C35" s="6" t="s">
        <v>118</v>
      </c>
      <c r="D35" s="7">
        <v>34273</v>
      </c>
      <c r="E35" s="8">
        <v>10</v>
      </c>
      <c r="F35" s="8">
        <v>9</v>
      </c>
      <c r="G35" s="8">
        <v>8</v>
      </c>
      <c r="H35" s="8">
        <v>8</v>
      </c>
      <c r="I35" s="8">
        <v>9</v>
      </c>
      <c r="J35" s="8">
        <v>8</v>
      </c>
      <c r="K35" s="8">
        <v>7</v>
      </c>
      <c r="L35" s="8">
        <v>7</v>
      </c>
      <c r="M35" s="26">
        <f t="shared" ca="1" si="0"/>
        <v>43404</v>
      </c>
      <c r="N35" s="12">
        <f t="shared" si="1"/>
        <v>10</v>
      </c>
      <c r="O35" s="12">
        <f t="shared" si="2"/>
        <v>7</v>
      </c>
      <c r="P35" s="12">
        <f t="shared" si="3"/>
        <v>8.25</v>
      </c>
      <c r="Q35" s="11">
        <f t="shared" si="4"/>
        <v>9</v>
      </c>
      <c r="R35" s="11">
        <f t="shared" si="5"/>
        <v>2</v>
      </c>
    </row>
    <row r="36" spans="1:18">
      <c r="A36" s="5" t="s">
        <v>119</v>
      </c>
      <c r="B36" s="6" t="s">
        <v>120</v>
      </c>
      <c r="C36" s="6" t="s">
        <v>121</v>
      </c>
      <c r="D36" s="7">
        <v>35018</v>
      </c>
      <c r="E36" s="8">
        <v>6</v>
      </c>
      <c r="F36" s="8">
        <v>9</v>
      </c>
      <c r="G36" s="8">
        <v>4</v>
      </c>
      <c r="H36" s="8">
        <v>7</v>
      </c>
      <c r="I36" s="8">
        <v>9</v>
      </c>
      <c r="J36" s="8">
        <v>5</v>
      </c>
      <c r="K36" s="8">
        <v>4</v>
      </c>
      <c r="L36" s="8">
        <v>6</v>
      </c>
      <c r="M36" s="26">
        <f t="shared" ca="1" si="0"/>
        <v>43419</v>
      </c>
      <c r="N36" s="12">
        <f t="shared" si="1"/>
        <v>9</v>
      </c>
      <c r="O36" s="12">
        <f t="shared" si="2"/>
        <v>4</v>
      </c>
      <c r="P36" s="12">
        <f t="shared" si="3"/>
        <v>6.25</v>
      </c>
      <c r="Q36" s="11">
        <f t="shared" si="4"/>
        <v>7</v>
      </c>
      <c r="R36" s="11">
        <f t="shared" si="5"/>
        <v>21</v>
      </c>
    </row>
    <row r="37" spans="1:18">
      <c r="A37" s="5" t="s">
        <v>122</v>
      </c>
      <c r="B37" s="9" t="s">
        <v>123</v>
      </c>
      <c r="C37" s="10" t="s">
        <v>124</v>
      </c>
      <c r="D37" s="7">
        <v>34602</v>
      </c>
      <c r="E37" s="8">
        <v>8</v>
      </c>
      <c r="F37" s="8">
        <v>10</v>
      </c>
      <c r="G37" s="8">
        <v>6</v>
      </c>
      <c r="H37" s="8">
        <v>9</v>
      </c>
      <c r="I37" s="8">
        <v>10</v>
      </c>
      <c r="J37" s="8">
        <v>7</v>
      </c>
      <c r="K37" s="8">
        <v>8</v>
      </c>
      <c r="L37" s="8">
        <v>8</v>
      </c>
      <c r="M37" s="26">
        <f t="shared" ca="1" si="0"/>
        <v>43368</v>
      </c>
      <c r="N37" s="12">
        <f t="shared" si="1"/>
        <v>10</v>
      </c>
      <c r="O37" s="12">
        <f t="shared" si="2"/>
        <v>6</v>
      </c>
      <c r="P37" s="12">
        <f t="shared" si="3"/>
        <v>8.25</v>
      </c>
      <c r="Q37" s="11">
        <f t="shared" si="4"/>
        <v>9</v>
      </c>
      <c r="R37" s="11">
        <f t="shared" si="5"/>
        <v>2</v>
      </c>
    </row>
    <row r="38" spans="1:18">
      <c r="A38" s="5" t="s">
        <v>125</v>
      </c>
      <c r="B38" s="9" t="s">
        <v>126</v>
      </c>
      <c r="C38" s="10" t="s">
        <v>127</v>
      </c>
      <c r="D38" s="7">
        <v>34183</v>
      </c>
      <c r="E38" s="8">
        <v>8</v>
      </c>
      <c r="F38" s="8">
        <v>8</v>
      </c>
      <c r="G38" s="8">
        <v>9</v>
      </c>
      <c r="H38" s="8">
        <v>9</v>
      </c>
      <c r="I38" s="8">
        <v>10</v>
      </c>
      <c r="J38" s="8">
        <v>8</v>
      </c>
      <c r="K38" s="8">
        <v>5</v>
      </c>
      <c r="L38" s="8">
        <v>6</v>
      </c>
      <c r="M38" s="26">
        <f t="shared" ca="1" si="0"/>
        <v>43314</v>
      </c>
      <c r="N38" s="12">
        <f t="shared" si="1"/>
        <v>10</v>
      </c>
      <c r="O38" s="12">
        <f t="shared" si="2"/>
        <v>5</v>
      </c>
      <c r="P38" s="12">
        <f t="shared" si="3"/>
        <v>7.875</v>
      </c>
      <c r="Q38" s="11">
        <f t="shared" si="4"/>
        <v>9</v>
      </c>
      <c r="R38" s="11">
        <f t="shared" si="5"/>
        <v>6</v>
      </c>
    </row>
    <row r="39" spans="1:18">
      <c r="A39" s="5" t="s">
        <v>128</v>
      </c>
      <c r="B39" s="9" t="s">
        <v>129</v>
      </c>
      <c r="C39" s="10" t="s">
        <v>130</v>
      </c>
      <c r="D39" s="7">
        <v>34036</v>
      </c>
      <c r="E39" s="8">
        <v>7</v>
      </c>
      <c r="F39" s="8">
        <v>7</v>
      </c>
      <c r="G39" s="8">
        <v>6</v>
      </c>
      <c r="H39" s="8">
        <v>4</v>
      </c>
      <c r="I39" s="8">
        <v>5</v>
      </c>
      <c r="J39" s="8">
        <v>0</v>
      </c>
      <c r="K39" s="8">
        <v>0</v>
      </c>
      <c r="L39" s="8">
        <v>0</v>
      </c>
      <c r="M39" s="26">
        <f t="shared" ca="1" si="0"/>
        <v>43167</v>
      </c>
      <c r="N39" s="12">
        <f t="shared" si="1"/>
        <v>7</v>
      </c>
      <c r="O39" s="12">
        <f t="shared" si="2"/>
        <v>0</v>
      </c>
      <c r="P39" s="12">
        <f t="shared" si="3"/>
        <v>3.625</v>
      </c>
      <c r="Q39" s="11">
        <f t="shared" si="4"/>
        <v>6</v>
      </c>
      <c r="R39" s="11">
        <f t="shared" si="5"/>
        <v>29</v>
      </c>
    </row>
    <row r="40" spans="1:18">
      <c r="A40" s="5" t="s">
        <v>131</v>
      </c>
      <c r="B40" s="9" t="s">
        <v>132</v>
      </c>
      <c r="C40" s="10" t="s">
        <v>133</v>
      </c>
      <c r="D40" s="7">
        <v>33377</v>
      </c>
      <c r="E40" s="8">
        <v>4</v>
      </c>
      <c r="F40" s="8">
        <v>10</v>
      </c>
      <c r="G40" s="8">
        <v>7</v>
      </c>
      <c r="H40" s="8">
        <v>4</v>
      </c>
      <c r="I40" s="8">
        <v>8</v>
      </c>
      <c r="J40" s="8">
        <v>6</v>
      </c>
      <c r="K40" s="8">
        <v>6</v>
      </c>
      <c r="L40" s="8">
        <v>8</v>
      </c>
      <c r="M40" s="26">
        <f t="shared" ca="1" si="0"/>
        <v>43239</v>
      </c>
      <c r="N40" s="12">
        <f t="shared" si="1"/>
        <v>10</v>
      </c>
      <c r="O40" s="12">
        <f t="shared" si="2"/>
        <v>4</v>
      </c>
      <c r="P40" s="12">
        <f t="shared" si="3"/>
        <v>6.625</v>
      </c>
      <c r="Q40" s="11">
        <f t="shared" si="4"/>
        <v>8</v>
      </c>
      <c r="R40" s="11">
        <f t="shared" si="5"/>
        <v>19</v>
      </c>
    </row>
  </sheetData>
  <mergeCells count="19">
    <mergeCell ref="O1:O3"/>
    <mergeCell ref="P1:P3"/>
    <mergeCell ref="Q1:Q3"/>
    <mergeCell ref="A1:A3"/>
    <mergeCell ref="B1:B3"/>
    <mergeCell ref="C1:C3"/>
    <mergeCell ref="D1:D3"/>
    <mergeCell ref="R1:R3"/>
    <mergeCell ref="E1:L1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</mergeCells>
  <dataValidations count="1">
    <dataValidation allowBlank="1" showInputMessage="1" showErrorMessage="1" error="Điểm không hợp lệ!" prompt="Chỉ nhập số 0-10" sqref="E4:L40"/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</vt:lpstr>
      <vt:lpstr>8.2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nguyentt</dc:creator>
  <cp:lastModifiedBy>MTNB123</cp:lastModifiedBy>
  <dcterms:created xsi:type="dcterms:W3CDTF">2014-04-26T11:12:03Z</dcterms:created>
  <dcterms:modified xsi:type="dcterms:W3CDTF">2018-11-14T06:14:09Z</dcterms:modified>
</cp:coreProperties>
</file>