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site\SoXODientu\"/>
    </mc:Choice>
  </mc:AlternateContent>
  <bookViews>
    <workbookView xWindow="120" yWindow="12" windowWidth="19020" windowHeight="11760"/>
  </bookViews>
  <sheets>
    <sheet name="CHITIETGIAI" sheetId="1" r:id="rId1"/>
  </sheets>
  <definedNames>
    <definedName name="AL" localSheetId="0">#REF!</definedName>
    <definedName name="AL">#REF!</definedName>
    <definedName name="ExactAddinConnection" hidden="1">"778"</definedName>
    <definedName name="ExactAddinConnection.778" hidden="1">"VHSG5;778;bangpt;1"</definedName>
    <definedName name="ExactAddinConnection.878" hidden="1">"VHSG5;878;bangpt;1"</definedName>
    <definedName name="ExactAddinReports" hidden="1">8</definedName>
    <definedName name="Nhà_hàng_Cội_Nguồn" localSheetId="0">#REF!</definedName>
    <definedName name="Nhà_hàng_Cội_Nguồn">#REF!</definedName>
  </definedNames>
  <calcPr calcId="162913"/>
</workbook>
</file>

<file path=xl/calcChain.xml><?xml version="1.0" encoding="utf-8"?>
<calcChain xmlns="http://schemas.openxmlformats.org/spreadsheetml/2006/main">
  <c r="F67" i="1" l="1"/>
  <c r="E64" i="1"/>
  <c r="E61" i="1"/>
  <c r="E58" i="1"/>
  <c r="E56" i="1"/>
  <c r="E54" i="1"/>
  <c r="F49" i="1"/>
  <c r="E39" i="1"/>
  <c r="E35" i="1"/>
  <c r="F30" i="1"/>
  <c r="E23" i="1"/>
  <c r="E19" i="1"/>
  <c r="F14" i="1"/>
  <c r="G69" i="1" s="1"/>
  <c r="E13" i="1"/>
  <c r="E11" i="1"/>
  <c r="E6" i="1"/>
  <c r="E14" i="1" l="1"/>
  <c r="F3" i="1" s="1"/>
  <c r="E67" i="1"/>
  <c r="F51" i="1" s="1"/>
  <c r="E30" i="1"/>
  <c r="F16" i="1" s="1"/>
  <c r="E69" i="1" s="1"/>
  <c r="G70" i="1" s="1"/>
  <c r="G71" i="1" s="1"/>
  <c r="E49" i="1"/>
  <c r="F32" i="1" s="1"/>
</calcChain>
</file>

<file path=xl/sharedStrings.xml><?xml version="1.0" encoding="utf-8"?>
<sst xmlns="http://schemas.openxmlformats.org/spreadsheetml/2006/main" count="177" uniqueCount="96">
  <si>
    <t xml:space="preserve">CƠ CẤU CHI TIẾT GIẢI BỐC THĂM MAY MẮN </t>
  </si>
  <si>
    <t>QUAY SỐ - ĐỢT 1</t>
  </si>
  <si>
    <t>SỐ LẦN</t>
  </si>
  <si>
    <t>CƠ CẤU GIẢI</t>
  </si>
  <si>
    <t>CHI TIẾT GIẢI</t>
  </si>
  <si>
    <t>SL/GIẢI</t>
  </si>
  <si>
    <t>GHI CHÚ</t>
  </si>
  <si>
    <t>HÌNH ẢNH GIẢI THƯỞNG</t>
  </si>
  <si>
    <t xml:space="preserve">GIÁM ĐỐC </t>
  </si>
  <si>
    <t>Lần quay  thứ 1</t>
  </si>
  <si>
    <t>2</t>
  </si>
  <si>
    <t>Mr.Nguyễn Minh Trí</t>
  </si>
  <si>
    <t>*</t>
  </si>
  <si>
    <t>KHUYỀN KHÍCH</t>
  </si>
  <si>
    <t>NỒI LẨU ĐIỆN GOLDSUN MC-GAL30R</t>
  </si>
  <si>
    <t>02 K/mời nhận giải ngẩu nhiên</t>
  </si>
  <si>
    <t>GIẢI BẢY</t>
  </si>
  <si>
    <t>PIN SẠC DỰ PHÒNG
SONY – 10000 MAH CP-V10A/BC ULA</t>
  </si>
  <si>
    <t>GIẢI TÀI TRỢ ED CÀ MAU</t>
  </si>
  <si>
    <t>NỒI CƠM ĐIỆN ALASKA</t>
  </si>
  <si>
    <t>GIẢI TÀI TRỢ ED TÂY NINH</t>
  </si>
  <si>
    <t>LÒ NƯỚNG SANAKY VH-158T</t>
  </si>
  <si>
    <t>Lần quay thứ 2</t>
  </si>
  <si>
    <t>BÀN ỦI PHILIPS GC1418</t>
  </si>
  <si>
    <t>GIẢI NĂM</t>
  </si>
  <si>
    <t>QUẠT HƠI NƯỚC KANGAROO KG553</t>
  </si>
  <si>
    <t>TOTAL GIẢI</t>
  </si>
  <si>
    <t>QUAY SỐ - ĐỢT 2</t>
  </si>
  <si>
    <t>Lần quay thứ 1</t>
  </si>
  <si>
    <t>Ms.Nguyễn Thị Trang</t>
  </si>
  <si>
    <t>PIN SẠC DỰ PHÒNG 
SONY – 5800 MAH CP-E6/BC ULA</t>
  </si>
  <si>
    <t>BỘ BẾP HỒNG NGOẠI SANAKY SNK 2524HGN</t>
  </si>
  <si>
    <t>GIẢI TÀI TRỢ ED BÌNH PHƯỚC</t>
  </si>
  <si>
    <t>TIVI 32IN ASANZO 32T550</t>
  </si>
  <si>
    <t>GIẢI TÀI TRỢ ED LÂM ĐỒNG</t>
  </si>
  <si>
    <t>COMBO QUÀ TẾT</t>
  </si>
  <si>
    <t>GIẢI TÀI TRỢ ED TRÀ VINH</t>
  </si>
  <si>
    <t>NỒI ÁP SUẤT SUNHOUSE SHD 1767</t>
  </si>
  <si>
    <t>GIẢI TÀI TRỢ ED BẾN TRE</t>
  </si>
  <si>
    <t>MÁY XAY SINH TỐ ĐA NĂNG
PANASONIC MJ-M176P</t>
  </si>
  <si>
    <t>GIẢI TÀI TRỢ ED SÓC TRĂNG</t>
  </si>
  <si>
    <t>GIẢI TÀI TRỢ ED HẬU GIANG</t>
  </si>
  <si>
    <t>LÒ VI SÓNG SHARP R-G226VNS-20L</t>
  </si>
  <si>
    <t>GIẢI TÀI TRỢ ED TIỀN GIANG</t>
  </si>
  <si>
    <t>MÁY XAY SINH TỐ ĐA NĂNG PHILIPS HR1847</t>
  </si>
  <si>
    <t>QUAY SỐ - ĐỢT 3</t>
  </si>
  <si>
    <t>Mr.Hồ Minh Hải</t>
  </si>
  <si>
    <t>GIẢI TÀI TRỢ ED QUẢNG NAM</t>
  </si>
  <si>
    <t>LÒ VI SÓNG SHARP R201VNW - 20L</t>
  </si>
  <si>
    <t>GIẢI TÀI TRỢ ED 
AN GIANG</t>
  </si>
  <si>
    <t>BẾP NƯỚNG SANAKY VH-509S 502</t>
  </si>
  <si>
    <t>GIẢI SÁU</t>
  </si>
  <si>
    <t>LÒ VI SÓNG AQUA AEM–G3133W</t>
  </si>
  <si>
    <t>GIẢI TÀI TRỢ ED NINH THUẬN</t>
  </si>
  <si>
    <t>TIVI 32IN DARLING 32HD946T2</t>
  </si>
  <si>
    <t>GIẢI TÀI TRỢ ED BÌNH ĐỊNH</t>
  </si>
  <si>
    <t>TIVI 25IN ASANZO 25T350 LED</t>
  </si>
  <si>
    <t>GIẢI TÀI TRỢ ED LONG AN</t>
  </si>
  <si>
    <t>ĐIỆN THOẠI DI ĐỘNG SAMSUNG GALAXY J3</t>
  </si>
  <si>
    <t>GIẢI TÀI TRỢ ED WS ĐỨC THIỆN THÀNH</t>
  </si>
  <si>
    <t>01 CHỈ VÀNG NHẪN 99,99</t>
  </si>
  <si>
    <t>GIẢI TÀI TRỢ ED WS LÊ MINH NGUYÊN</t>
  </si>
  <si>
    <t>ĐIỆN THOẠI DI ĐỘNG SAMSUNG GALAXY J5</t>
  </si>
  <si>
    <t>GIẢI TÀI TRỢ ED WS HOA NGHI</t>
  </si>
  <si>
    <t>ĐIỆN THOẠI DI ĐỘNG SAMSUNG GALAXY J7</t>
  </si>
  <si>
    <t>GIẢI TÀI TRỢ CTY BỬU PHONG</t>
  </si>
  <si>
    <t>TỦ LẠNH SHARP SJ1E-SL - 165L</t>
  </si>
  <si>
    <t>GIẢI TÀI TRỢ ED BÌNH THUẬN</t>
  </si>
  <si>
    <t>TIVI 32IN SONY 32R300D</t>
  </si>
  <si>
    <t>GIẢI TÀI TRỢ ED KHÁNH HÒA</t>
  </si>
  <si>
    <t>QUAY SỐ - ĐỢT 4</t>
  </si>
  <si>
    <t>Mr.Nguyễn Trọng Tân</t>
  </si>
  <si>
    <t>GIẢI TƯ</t>
  </si>
  <si>
    <t>ĐỒNG HỒ ĐEO TAY TOMMY 1781610</t>
  </si>
  <si>
    <t>GIẢI BA</t>
  </si>
  <si>
    <t>ĐIỆN THOẠI DĐ SAMSUNG SM-J510FN/DS, VÀNG</t>
  </si>
  <si>
    <t>Lần quay thứ 3</t>
  </si>
  <si>
    <t>GIẢI TÀI TRỢ ED BÌNH DƯƠNG</t>
  </si>
  <si>
    <t>GIẢI TÀI TRỢ ED ĐỒNG NAI</t>
  </si>
  <si>
    <t>TIVI 4OIN SONY 40R 350B</t>
  </si>
  <si>
    <t>Lần quay thứ 4</t>
  </si>
  <si>
    <t>GIẢI NHÌ</t>
  </si>
  <si>
    <t>TIVI LG LCD LED 43LH511T.ATV</t>
  </si>
  <si>
    <t>01 K/mời nhận giải ngẩu nhiên</t>
  </si>
  <si>
    <t>MÁY TÍNH BẢNG APPLE IPAD MINI 4 WI-FI 16GB GOLD MK6L2TH/A</t>
  </si>
  <si>
    <t>Lần quay thứ 5</t>
  </si>
  <si>
    <t>GIẢI NHẤT</t>
  </si>
  <si>
    <t>01 XE GẮN MÁY
HONDA BLADE
TRỊ GIÁ 19.000.000VNĐ</t>
  </si>
  <si>
    <t>GIẢI ĐẶC BIỆT</t>
  </si>
  <si>
    <t>01 XE GẮN MÁY
HONDA FUTURE
TRỊ GIÁ 31.000.000VNĐ</t>
  </si>
  <si>
    <t>TỔNG SỐ LƯỢNG GIẢI THƯỞNG</t>
  </si>
  <si>
    <t>SL K/MỜI</t>
  </si>
  <si>
    <t>SL N/VIÊN</t>
  </si>
  <si>
    <t>TOTAL</t>
  </si>
  <si>
    <t>Với mỗi giải thưởng khi quay ra số đọc tên 3 lần không ai nhận thì hủy quay lại cho đến khi nào đủ giải đó rồi chuyển sang giải mới.</t>
  </si>
  <si>
    <t>Khi trúng giải sẽ hiên ra màn hình hiển thị hình ành giải + số quay trúng thưởng + tên người trúng giải , khi xem xong bấm ngoài màn hình hoặc X (close) thì sẽ tắt để quay tiếp.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</si>
</sst>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8">
    <numFmt numFmtId="43" formatCode="_-* #,##0.00\ _₫_-;\-* #,##0.00\ _₫_-;_-* &quot;-&quot;??\ _₫_-;_-@_-"/>
    <numFmt numFmtId="164" formatCode="&quot;$&quot;#,##0_);\(&quot;$&quot;#,##0\)"/>
    <numFmt numFmtId="165" formatCode="_(&quot;$&quot;* #,##0_);_(&quot;$&quot;* \(#,##0\);_(&quot;$&quot;* &quot;-&quot;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_-&quot;ñ&quot;* #,##0_-;\-&quot;ñ&quot;* #,##0_-;_-&quot;ñ&quot;* &quot;-&quot;_-;_-@_-"/>
    <numFmt numFmtId="170" formatCode="_(* #,##0_);_(* \(#,##0\);_(* &quot;-&quot;??_);_(@_)"/>
    <numFmt numFmtId="171" formatCode="_-* #,##0\ _F_-;\-* #,##0\ _F_-;_-* &quot;-&quot;\ _F_-;_-@_-"/>
    <numFmt numFmtId="172" formatCode="#,##0\ &quot;DM&quot;;\-#,##0\ &quot;DM&quot;"/>
    <numFmt numFmtId="173" formatCode="_ * #,##0.00_ ;_ * \-#,##0.00_ ;_ * &quot;-&quot;??_ ;_ @_ "/>
    <numFmt numFmtId="174" formatCode="_ * #,##0_ ;_ * \-#,##0_ ;_ * &quot;-&quot;_ ;_ @_ "/>
    <numFmt numFmtId="175" formatCode="#,##0\ &quot;FB&quot;;\-#,##0\ &quot;FB&quot;"/>
    <numFmt numFmtId="176" formatCode="_-* #,##0\ &quot;$&quot;_-;\-* #,##0\ &quot;$&quot;_-;_-* &quot;-&quot;\ &quot;$&quot;_-;_-@_-"/>
    <numFmt numFmtId="177" formatCode="_-* #,##0\ &quot;F&quot;_-;\-* #,##0\ &quot;F&quot;_-;_-* &quot;-&quot;\ &quot;F&quot;_-;_-@_-"/>
    <numFmt numFmtId="178" formatCode="_ * #,##0_)&quot;$&quot;_ ;_ * \(#,##0\)&quot;$&quot;_ ;_ * &quot;-&quot;_)&quot;$&quot;_ ;_ @_ "/>
    <numFmt numFmtId="179" formatCode="_-&quot;$&quot;* #,##0_-;\-&quot;$&quot;* #,##0_-;_-&quot;$&quot;* &quot;-&quot;_-;_-@_-"/>
    <numFmt numFmtId="180" formatCode="_-* #,##0.00\ _V_N_D_-;\-* #,##0.00\ _V_N_D_-;_-* &quot;-&quot;??\ _V_N_D_-;_-@_-"/>
    <numFmt numFmtId="181" formatCode="_-* #,##0.00\ _F_-;\-* #,##0.00\ _F_-;_-* &quot;-&quot;??\ _F_-;_-@_-"/>
    <numFmt numFmtId="182" formatCode="#,##0.00\ &quot;FB&quot;;\-#,##0.00\ &quot;FB&quot;"/>
    <numFmt numFmtId="183" formatCode="_-* #,##0.00_ñ_-;\-* #,##0.00_ñ_-;_-* &quot;-&quot;??_ñ_-;_-@_-"/>
    <numFmt numFmtId="184" formatCode="_-* #,##0.00\ _ñ_-;\-* #,##0.00\ _ñ_-;_-* &quot;-&quot;??\ _ñ_-;_-@_-"/>
    <numFmt numFmtId="185" formatCode="_(&quot;$&quot;\ * #,##0_);_(&quot;$&quot;\ * \(#,##0\);_(&quot;$&quot;\ * &quot;-&quot;_);_(@_)"/>
    <numFmt numFmtId="186" formatCode="_-* #,##0\ &quot;ñ&quot;_-;\-* #,##0\ &quot;ñ&quot;_-;_-* &quot;-&quot;\ &quot;ñ&quot;_-;_-@_-"/>
    <numFmt numFmtId="187" formatCode="_-* #,##0\ _V_N_D_-;\-* #,##0\ _V_N_D_-;_-* &quot;-&quot;\ _V_N_D_-;_-@_-"/>
    <numFmt numFmtId="188" formatCode="#,##0\ &quot;FB&quot;;[Red]\-#,##0\ &quot;FB&quot;"/>
    <numFmt numFmtId="189" formatCode="_-* #,##0\ _$_-;\-* #,##0\ _$_-;_-* &quot;-&quot;\ _$_-;_-@_-"/>
    <numFmt numFmtId="190" formatCode="_-* #,##0_ñ_-;\-* #,##0_ñ_-;_-* &quot;-&quot;_ñ_-;_-@_-"/>
    <numFmt numFmtId="191" formatCode="_-* #,##0\ _ñ_-;\-* #,##0\ _ñ_-;_-* &quot;-&quot;\ _ñ_-;_-@_-"/>
    <numFmt numFmtId="192" formatCode="#,##0.00\ &quot;$&quot;_);\(#,##0.00\ &quot;$&quot;\)"/>
    <numFmt numFmtId="193" formatCode="_(* #,##0.0000000_);_(* \(#,##0.0000000\);_(* &quot;-&quot;??_);_(@_)"/>
    <numFmt numFmtId="194" formatCode="#,##0.00\ &quot;$&quot;_);[Red]\(#,##0.00\ &quot;$&quot;\)"/>
    <numFmt numFmtId="195" formatCode="_(* #,##0.00000000_);_(* \(#,##0.00000000\);_(* &quot;-&quot;??_);_(@_)"/>
    <numFmt numFmtId="196" formatCode="_(\$* #,##0.00_);_(\$* \(#,##0.00\);_(\$* &quot;-&quot;??_);_(@_)"/>
    <numFmt numFmtId="197" formatCode="_-* #,##0.00\ &quot;F&quot;_-;\-* #,##0.00\ &quot;F&quot;_-;_-* &quot;-&quot;??\ &quot;F&quot;_-;_-@_-"/>
    <numFmt numFmtId="198" formatCode="#,##0.00;[Red]#,##0.00"/>
    <numFmt numFmtId="199" formatCode="#,##0.000"/>
    <numFmt numFmtId="200" formatCode="_-* #,##0_-;\-* #,##0_-;_-* &quot;-&quot;??_-;_-@_-"/>
    <numFmt numFmtId="201" formatCode="\$#,##0\ ;\(\$#,##0\)"/>
    <numFmt numFmtId="202" formatCode="_-* #,##0\ _D_M_-;\-* #,##0\ _D_M_-;_-* &quot;-&quot;\ _D_M_-;_-@_-"/>
    <numFmt numFmtId="203" formatCode="_-* #,##0.00\ _D_M_-;\-* #,##0.00\ _D_M_-;_-* &quot;-&quot;??\ _D_M_-;_-@_-"/>
    <numFmt numFmtId="204" formatCode="_ * #,##0.00_)_d_ ;_ * \(#,##0.00\)_d_ ;_ * &quot;-&quot;??_)_d_ ;_ @_ "/>
    <numFmt numFmtId="205" formatCode="#."/>
    <numFmt numFmtId="206" formatCode="_-&quot;$&quot;* #,##0.00_-;\-&quot;$&quot;* #,##0.00_-;_-&quot;$&quot;* &quot;-&quot;??_-;_-@_-"/>
    <numFmt numFmtId="207" formatCode="#,##0&quot; F&quot;;\-#,##0&quot; F&quot;"/>
    <numFmt numFmtId="208" formatCode="_-* #,##0.0\ _F_-;\-* #,##0.0\ _F_-;_-* &quot;-&quot;??\ _F_-;_-@_-"/>
    <numFmt numFmtId="209" formatCode="_ * #,##0_ ;_ * \-#,##0_ ;_ * &quot;-&quot;??_ ;_ @_ "/>
    <numFmt numFmtId="210" formatCode="#,##0.00\ &quot;FB&quot;;[Red]\-#,##0.00\ &quot;FB&quot;"/>
    <numFmt numFmtId="211" formatCode="#,##0.00\ &quot;F&quot;;[Red]\-#,##0.00\ &quot;F&quot;"/>
    <numFmt numFmtId="212" formatCode="#,###,###.00"/>
    <numFmt numFmtId="213" formatCode="#,###,###,###.00"/>
    <numFmt numFmtId="214" formatCode="_-* #,##0\ &quot;DM&quot;_-;\-* #,##0\ &quot;DM&quot;_-;_-* &quot;-&quot;\ &quot;DM&quot;_-;_-@_-"/>
    <numFmt numFmtId="215" formatCode="_-* #,##0.00\ &quot;DM&quot;_-;\-* #,##0.00\ &quot;DM&quot;_-;_-* &quot;-&quot;??\ &quot;DM&quot;_-;_-@_-"/>
    <numFmt numFmtId="216" formatCode="&quot;\&quot;#,##0.00;[Red]&quot;\&quot;\-#,##0.00"/>
    <numFmt numFmtId="217" formatCode="&quot;\&quot;#,##0;[Red]&quot;\&quot;\-#,##0"/>
    <numFmt numFmtId="218" formatCode="_-&quot;F&quot;* #,##0_-;\-&quot;F&quot;* #,##0_-;_-&quot;F&quot;* &quot;-&quot;_-;_-@_-"/>
    <numFmt numFmtId="219" formatCode="#,##0&quot;$&quot;_);[Red]\(#,##0&quot;$&quot;\)"/>
    <numFmt numFmtId="220" formatCode="_-&quot;F&quot;* #,##0.00_-;\-&quot;F&quot;* #,##0.00_-;_-&quot;F&quot;* &quot;-&quot;??_-;_-@_-"/>
  </numFmts>
  <fonts count="9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u/>
      <sz val="18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1"/>
      <color rgb="FF000080"/>
      <name val="Times New Roman"/>
      <family val="1"/>
    </font>
    <font>
      <b/>
      <u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name val="VNI-Times"/>
    </font>
    <font>
      <sz val="12"/>
      <name val="VNtimes new roman"/>
      <family val="2"/>
    </font>
    <font>
      <sz val="10"/>
      <name val="Arial"/>
      <family val="2"/>
    </font>
    <font>
      <sz val="10"/>
      <name val="VNI-Times"/>
    </font>
    <font>
      <sz val="11"/>
      <name val="??"/>
      <family val="3"/>
    </font>
    <font>
      <sz val="10"/>
      <name val=".VnArial"/>
      <family val="2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sz val="12"/>
      <name val="¹ÙÅÁÃ¼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.VnTime"/>
      <family val="2"/>
    </font>
    <font>
      <sz val="12"/>
      <name val="¹UAAA¼"/>
      <family val="3"/>
      <charset val="129"/>
    </font>
    <font>
      <sz val="12"/>
      <name val="±¼¸²Ã¼"/>
      <family val="3"/>
      <charset val="129"/>
    </font>
    <font>
      <sz val="11"/>
      <color indexed="20"/>
      <name val="Calibri"/>
      <family val="2"/>
    </font>
    <font>
      <sz val="11"/>
      <name val="µ¸¿ò"/>
      <charset val="129"/>
    </font>
    <font>
      <sz val="12"/>
      <name val="¹UAAA¼"/>
      <family val="3"/>
      <charset val="128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0"/>
      <name val="VNI-Aptima"/>
    </font>
    <font>
      <sz val="10"/>
      <name val="Arial"/>
      <family val="2"/>
      <charset val="163"/>
    </font>
    <font>
      <sz val="11"/>
      <color theme="1"/>
      <name val="Calibri"/>
      <family val="2"/>
      <charset val="163"/>
      <scheme val="minor"/>
    </font>
    <font>
      <sz val="10"/>
      <name val="CNUNIV"/>
    </font>
    <font>
      <i/>
      <sz val="10"/>
      <name val="Times New Roman"/>
      <family val="1"/>
    </font>
    <font>
      <i/>
      <sz val="11"/>
      <color indexed="23"/>
      <name val="Calibri"/>
      <family val="2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8"/>
      <color indexed="10"/>
      <name val="VNnew Century Cond"/>
      <family val="2"/>
    </font>
    <font>
      <b/>
      <sz val="14"/>
      <color indexed="14"/>
      <name val="VNottawa"/>
      <family val="2"/>
    </font>
    <font>
      <b/>
      <sz val="16"/>
      <color indexed="14"/>
      <name val="VNottawa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b/>
      <sz val="1"/>
      <color indexed="8"/>
      <name val="Courier"/>
      <family val="3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MS Sans Serif"/>
      <family val="2"/>
    </font>
    <font>
      <b/>
      <sz val="11"/>
      <name val="Helv"/>
    </font>
    <font>
      <sz val="12"/>
      <name val="Arial"/>
      <family val="2"/>
    </font>
    <font>
      <sz val="9"/>
      <name val="VNI-Helve-Condense"/>
    </font>
    <font>
      <sz val="11"/>
      <color indexed="60"/>
      <name val="Calibri"/>
      <family val="2"/>
    </font>
    <font>
      <b/>
      <sz val="12"/>
      <name val="VN-NTime"/>
    </font>
    <font>
      <sz val="11"/>
      <name val="VNtimes new roman"/>
      <family val="2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sz val="11"/>
      <color indexed="32"/>
      <name val="VNI-Times"/>
    </font>
    <font>
      <sz val="13"/>
      <name val=".VnTime"/>
      <family val="2"/>
    </font>
    <font>
      <b/>
      <sz val="18"/>
      <color indexed="56"/>
      <name val="Cambria"/>
      <family val="2"/>
    </font>
    <font>
      <sz val="10"/>
      <name val="VNtimes new roman"/>
      <family val="2"/>
    </font>
    <font>
      <b/>
      <sz val="12"/>
      <name val=".VnTime"/>
      <family val="2"/>
    </font>
    <font>
      <b/>
      <sz val="10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6"/>
      <name val="AngsanaUPC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0"/>
      <name val=".VnArial"/>
      <family val="1"/>
    </font>
    <font>
      <sz val="12"/>
      <name val="Courier"/>
      <family val="3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gray125">
        <fgColor indexed="35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18">
    <xf numFmtId="0" fontId="0" fillId="0" borderId="0"/>
    <xf numFmtId="169" fontId="16" fillId="0" borderId="0" applyFont="0" applyFill="0" applyBorder="0" applyAlignment="0" applyProtection="0"/>
    <xf numFmtId="170" fontId="17" fillId="0" borderId="8" applyFont="0" applyBorder="0"/>
    <xf numFmtId="0" fontId="18" fillId="0" borderId="0"/>
    <xf numFmtId="171" fontId="19" fillId="0" borderId="0" applyFont="0" applyFill="0" applyBorder="0" applyAlignment="0" applyProtection="0"/>
    <xf numFmtId="172" fontId="20" fillId="0" borderId="0" applyFont="0" applyFill="0" applyBorder="0" applyAlignment="0" applyProtection="0"/>
    <xf numFmtId="173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66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4" fillId="0" borderId="0"/>
    <xf numFmtId="175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2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3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4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6" fontId="16" fillId="0" borderId="0" applyFont="0" applyFill="0" applyBorder="0" applyAlignment="0" applyProtection="0"/>
    <xf numFmtId="179" fontId="19" fillId="0" borderId="0" applyFont="0" applyFill="0" applyBorder="0" applyAlignment="0" applyProtection="0"/>
    <xf numFmtId="175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6" fillId="0" borderId="0" applyFont="0" applyFill="0" applyBorder="0" applyAlignment="0" applyProtection="0"/>
    <xf numFmtId="185" fontId="19" fillId="0" borderId="0" applyFont="0" applyFill="0" applyBorder="0" applyAlignment="0" applyProtection="0"/>
    <xf numFmtId="177" fontId="16" fillId="0" borderId="0" applyFont="0" applyFill="0" applyBorder="0" applyAlignment="0" applyProtection="0"/>
    <xf numFmtId="185" fontId="19" fillId="0" borderId="0" applyFont="0" applyFill="0" applyBorder="0" applyAlignment="0" applyProtection="0"/>
    <xf numFmtId="185" fontId="19" fillId="0" borderId="0" applyFont="0" applyFill="0" applyBorder="0" applyAlignment="0" applyProtection="0"/>
    <xf numFmtId="185" fontId="19" fillId="0" borderId="0" applyFont="0" applyFill="0" applyBorder="0" applyAlignment="0" applyProtection="0"/>
    <xf numFmtId="185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86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2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3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4" fontId="19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6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90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75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6" fillId="0" borderId="0" applyFont="0" applyFill="0" applyBorder="0" applyAlignment="0" applyProtection="0"/>
    <xf numFmtId="185" fontId="19" fillId="0" borderId="0" applyFont="0" applyFill="0" applyBorder="0" applyAlignment="0" applyProtection="0"/>
    <xf numFmtId="177" fontId="16" fillId="0" borderId="0" applyFont="0" applyFill="0" applyBorder="0" applyAlignment="0" applyProtection="0"/>
    <xf numFmtId="185" fontId="19" fillId="0" borderId="0" applyFont="0" applyFill="0" applyBorder="0" applyAlignment="0" applyProtection="0"/>
    <xf numFmtId="185" fontId="19" fillId="0" borderId="0" applyFont="0" applyFill="0" applyBorder="0" applyAlignment="0" applyProtection="0"/>
    <xf numFmtId="185" fontId="19" fillId="0" borderId="0" applyFont="0" applyFill="0" applyBorder="0" applyAlignment="0" applyProtection="0"/>
    <xf numFmtId="185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86" fontId="19" fillId="0" borderId="0" applyFont="0" applyFill="0" applyBorder="0" applyAlignment="0" applyProtection="0"/>
    <xf numFmtId="166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6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6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90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2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3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4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6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5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6" fillId="0" borderId="0" applyFont="0" applyFill="0" applyBorder="0" applyAlignment="0" applyProtection="0"/>
    <xf numFmtId="185" fontId="19" fillId="0" borderId="0" applyFont="0" applyFill="0" applyBorder="0" applyAlignment="0" applyProtection="0"/>
    <xf numFmtId="177" fontId="16" fillId="0" borderId="0" applyFont="0" applyFill="0" applyBorder="0" applyAlignment="0" applyProtection="0"/>
    <xf numFmtId="185" fontId="19" fillId="0" borderId="0" applyFont="0" applyFill="0" applyBorder="0" applyAlignment="0" applyProtection="0"/>
    <xf numFmtId="185" fontId="19" fillId="0" borderId="0" applyFont="0" applyFill="0" applyBorder="0" applyAlignment="0" applyProtection="0"/>
    <xf numFmtId="185" fontId="19" fillId="0" borderId="0" applyFont="0" applyFill="0" applyBorder="0" applyAlignment="0" applyProtection="0"/>
    <xf numFmtId="185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86" fontId="19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6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90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2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3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4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8" fillId="0" borderId="0"/>
    <xf numFmtId="0" fontId="25" fillId="7" borderId="0"/>
    <xf numFmtId="9" fontId="26" fillId="0" borderId="0" applyFont="0" applyFill="0" applyBorder="0" applyAlignment="0" applyProtection="0"/>
    <xf numFmtId="0" fontId="27" fillId="7" borderId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19" fillId="0" borderId="0">
      <alignment vertical="top"/>
    </xf>
    <xf numFmtId="0" fontId="29" fillId="7" borderId="0"/>
    <xf numFmtId="0" fontId="30" fillId="0" borderId="0">
      <alignment wrapText="1"/>
    </xf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1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5" borderId="0" applyNumberFormat="0" applyBorder="0" applyAlignment="0" applyProtection="0"/>
    <xf numFmtId="192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93" fontId="16" fillId="0" borderId="0" applyFont="0" applyFill="0" applyBorder="0" applyAlignment="0" applyProtection="0"/>
    <xf numFmtId="194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95" fontId="16" fillId="0" borderId="0" applyFont="0" applyFill="0" applyBorder="0" applyAlignment="0" applyProtection="0"/>
    <xf numFmtId="174" fontId="34" fillId="0" borderId="0" applyFont="0" applyFill="0" applyBorder="0" applyAlignment="0" applyProtection="0"/>
    <xf numFmtId="0" fontId="33" fillId="0" borderId="0" applyFont="0" applyFill="0" applyBorder="0" applyAlignment="0" applyProtection="0"/>
    <xf numFmtId="174" fontId="26" fillId="0" borderId="0" applyFont="0" applyFill="0" applyBorder="0" applyAlignment="0" applyProtection="0"/>
    <xf numFmtId="196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3" fontId="2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35" fillId="9" borderId="0" applyNumberFormat="0" applyBorder="0" applyAlignment="0" applyProtection="0"/>
    <xf numFmtId="0" fontId="33" fillId="0" borderId="0"/>
    <xf numFmtId="0" fontId="36" fillId="0" borderId="0"/>
    <xf numFmtId="0" fontId="37" fillId="0" borderId="0"/>
    <xf numFmtId="0" fontId="36" fillId="0" borderId="0"/>
    <xf numFmtId="0" fontId="38" fillId="26" borderId="9" applyNumberFormat="0" applyAlignment="0" applyProtection="0"/>
    <xf numFmtId="0" fontId="39" fillId="0" borderId="0"/>
    <xf numFmtId="197" fontId="19" fillId="0" borderId="0" applyFont="0" applyFill="0" applyBorder="0" applyAlignment="0" applyProtection="0"/>
    <xf numFmtId="0" fontId="40" fillId="27" borderId="10" applyNumberFormat="0" applyAlignment="0" applyProtection="0"/>
    <xf numFmtId="1" fontId="41" fillId="0" borderId="7" applyBorder="0"/>
    <xf numFmtId="166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4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3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9" fontId="18" fillId="0" borderId="0" applyFont="0" applyFill="0" applyBorder="0" applyAlignment="0" applyProtection="0"/>
    <xf numFmtId="167" fontId="44" fillId="0" borderId="0" applyFont="0" applyFill="0" applyBorder="0" applyAlignment="0" applyProtection="0"/>
    <xf numFmtId="200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202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0" fontId="45" fillId="0" borderId="0">
      <alignment vertical="center"/>
    </xf>
    <xf numFmtId="0" fontId="46" fillId="0" borderId="0" applyNumberFormat="0" applyFill="0" applyBorder="0" applyAlignment="0" applyProtection="0"/>
    <xf numFmtId="2" fontId="18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Protection="0">
      <alignment vertical="center"/>
    </xf>
    <xf numFmtId="0" fontId="49" fillId="0" borderId="0" applyNumberFormat="0" applyFill="0" applyBorder="0" applyAlignment="0" applyProtection="0"/>
    <xf numFmtId="0" fontId="50" fillId="0" borderId="0" applyNumberFormat="0" applyFill="0" applyBorder="0" applyProtection="0">
      <alignment vertical="center"/>
    </xf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204" fontId="53" fillId="0" borderId="11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10" borderId="0" applyNumberFormat="0" applyBorder="0" applyAlignment="0" applyProtection="0"/>
    <xf numFmtId="38" fontId="56" fillId="28" borderId="0" applyNumberFormat="0" applyBorder="0" applyAlignment="0" applyProtection="0"/>
    <xf numFmtId="38" fontId="56" fillId="28" borderId="0" applyNumberFormat="0" applyBorder="0" applyAlignment="0" applyProtection="0"/>
    <xf numFmtId="0" fontId="57" fillId="0" borderId="0">
      <alignment horizontal="left"/>
    </xf>
    <xf numFmtId="0" fontId="58" fillId="0" borderId="12" applyNumberFormat="0" applyAlignment="0" applyProtection="0">
      <alignment horizontal="left" vertical="center"/>
    </xf>
    <xf numFmtId="0" fontId="58" fillId="0" borderId="13">
      <alignment horizontal="left" vertical="center"/>
    </xf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0" fillId="0" borderId="14" applyNumberFormat="0" applyFill="0" applyAlignment="0" applyProtection="0"/>
    <xf numFmtId="0" fontId="60" fillId="0" borderId="0" applyNumberFormat="0" applyFill="0" applyBorder="0" applyAlignment="0" applyProtection="0"/>
    <xf numFmtId="205" fontId="61" fillId="0" borderId="0">
      <protection locked="0"/>
    </xf>
    <xf numFmtId="205" fontId="61" fillId="0" borderId="0">
      <protection locked="0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166" fontId="19" fillId="0" borderId="0" applyFont="0" applyFill="0" applyBorder="0" applyAlignment="0" applyProtection="0"/>
    <xf numFmtId="10" fontId="56" fillId="28" borderId="3" applyNumberFormat="0" applyBorder="0" applyAlignment="0" applyProtection="0"/>
    <xf numFmtId="10" fontId="56" fillId="28" borderId="3" applyNumberFormat="0" applyBorder="0" applyAlignment="0" applyProtection="0"/>
    <xf numFmtId="0" fontId="64" fillId="13" borderId="9" applyNumberFormat="0" applyAlignment="0" applyProtection="0"/>
    <xf numFmtId="0" fontId="64" fillId="13" borderId="9" applyNumberFormat="0" applyAlignment="0" applyProtection="0"/>
    <xf numFmtId="0" fontId="64" fillId="13" borderId="9" applyNumberFormat="0" applyAlignment="0" applyProtection="0"/>
    <xf numFmtId="0" fontId="64" fillId="13" borderId="9" applyNumberFormat="0" applyAlignment="0" applyProtection="0"/>
    <xf numFmtId="0" fontId="64" fillId="13" borderId="9" applyNumberFormat="0" applyAlignment="0" applyProtection="0"/>
    <xf numFmtId="0" fontId="64" fillId="13" borderId="9" applyNumberFormat="0" applyAlignment="0" applyProtection="0"/>
    <xf numFmtId="0" fontId="64" fillId="13" borderId="9" applyNumberFormat="0" applyAlignment="0" applyProtection="0"/>
    <xf numFmtId="0" fontId="64" fillId="13" borderId="9" applyNumberFormat="0" applyAlignment="0" applyProtection="0"/>
    <xf numFmtId="0" fontId="64" fillId="13" borderId="9" applyNumberFormat="0" applyAlignment="0" applyProtection="0"/>
    <xf numFmtId="0" fontId="64" fillId="13" borderId="9" applyNumberFormat="0" applyAlignment="0" applyProtection="0"/>
    <xf numFmtId="0" fontId="64" fillId="13" borderId="9" applyNumberFormat="0" applyAlignment="0" applyProtection="0"/>
    <xf numFmtId="0" fontId="64" fillId="13" borderId="9" applyNumberFormat="0" applyAlignment="0" applyProtection="0"/>
    <xf numFmtId="0" fontId="64" fillId="13" borderId="9" applyNumberFormat="0" applyAlignment="0" applyProtection="0"/>
    <xf numFmtId="0" fontId="64" fillId="13" borderId="9" applyNumberFormat="0" applyAlignment="0" applyProtection="0"/>
    <xf numFmtId="0" fontId="65" fillId="0" borderId="15" applyNumberFormat="0" applyFill="0" applyAlignment="0" applyProtection="0"/>
    <xf numFmtId="38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0" fontId="67" fillId="0" borderId="16"/>
    <xf numFmtId="179" fontId="18" fillId="0" borderId="0" applyFont="0" applyFill="0" applyBorder="0" applyAlignment="0" applyProtection="0"/>
    <xf numFmtId="206" fontId="18" fillId="0" borderId="0" applyFont="0" applyFill="0" applyBorder="0" applyAlignment="0" applyProtection="0"/>
    <xf numFmtId="0" fontId="68" fillId="0" borderId="0" applyNumberFormat="0" applyFont="0" applyFill="0" applyAlignment="0"/>
    <xf numFmtId="0" fontId="68" fillId="0" borderId="0" applyNumberFormat="0" applyFont="0" applyFill="0" applyAlignment="0"/>
    <xf numFmtId="4" fontId="69" fillId="0" borderId="17" applyBorder="0"/>
    <xf numFmtId="0" fontId="70" fillId="29" borderId="0" applyNumberFormat="0" applyBorder="0" applyAlignment="0" applyProtection="0"/>
    <xf numFmtId="0" fontId="71" fillId="0" borderId="3" applyNumberFormat="0" applyFont="0" applyFill="0" applyBorder="0" applyAlignment="0">
      <alignment horizontal="center"/>
    </xf>
    <xf numFmtId="207" fontId="72" fillId="0" borderId="0"/>
    <xf numFmtId="0" fontId="18" fillId="0" borderId="0" applyAlignment="0">
      <alignment vertical="top" wrapText="1"/>
      <protection locked="0"/>
    </xf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43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73" fillId="0" borderId="0"/>
    <xf numFmtId="0" fontId="18" fillId="0" borderId="0"/>
    <xf numFmtId="0" fontId="74" fillId="0" borderId="0"/>
    <xf numFmtId="0" fontId="18" fillId="0" borderId="0"/>
    <xf numFmtId="0" fontId="1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8" fillId="0" borderId="0">
      <alignment vertical="top"/>
    </xf>
    <xf numFmtId="0" fontId="18" fillId="0" borderId="0"/>
    <xf numFmtId="0" fontId="73" fillId="0" borderId="0"/>
    <xf numFmtId="0" fontId="1" fillId="0" borderId="0"/>
    <xf numFmtId="0" fontId="32" fillId="0" borderId="0"/>
    <xf numFmtId="0" fontId="32" fillId="0" borderId="0"/>
    <xf numFmtId="0" fontId="28" fillId="30" borderId="18" applyNumberFormat="0" applyFont="0" applyAlignment="0" applyProtection="0"/>
    <xf numFmtId="0" fontId="18" fillId="30" borderId="18" applyNumberFormat="0" applyFont="0" applyAlignment="0" applyProtection="0"/>
    <xf numFmtId="0" fontId="42" fillId="30" borderId="18" applyNumberFormat="0" applyFont="0" applyAlignment="0" applyProtection="0"/>
    <xf numFmtId="0" fontId="18" fillId="0" borderId="0" applyFont="0" applyFill="0" applyBorder="0" applyAlignment="0" applyProtection="0"/>
    <xf numFmtId="0" fontId="75" fillId="0" borderId="0"/>
    <xf numFmtId="0" fontId="76" fillId="26" borderId="19" applyNumberForma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42" fillId="0" borderId="0" applyFont="0" applyFill="0" applyBorder="0" applyAlignment="0" applyProtection="0"/>
    <xf numFmtId="166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90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7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6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90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175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16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6" fillId="0" borderId="0" applyFont="0" applyFill="0" applyBorder="0" applyAlignment="0" applyProtection="0"/>
    <xf numFmtId="185" fontId="19" fillId="0" borderId="0" applyFont="0" applyFill="0" applyBorder="0" applyAlignment="0" applyProtection="0"/>
    <xf numFmtId="177" fontId="16" fillId="0" borderId="0" applyFont="0" applyFill="0" applyBorder="0" applyAlignment="0" applyProtection="0"/>
    <xf numFmtId="185" fontId="19" fillId="0" borderId="0" applyFont="0" applyFill="0" applyBorder="0" applyAlignment="0" applyProtection="0"/>
    <xf numFmtId="185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85" fontId="19" fillId="0" borderId="0" applyFont="0" applyFill="0" applyBorder="0" applyAlignment="0" applyProtection="0"/>
    <xf numFmtId="185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86" fontId="19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77" fillId="0" borderId="0"/>
    <xf numFmtId="0" fontId="67" fillId="0" borderId="0"/>
    <xf numFmtId="208" fontId="32" fillId="0" borderId="20">
      <alignment horizontal="right" vertical="center"/>
    </xf>
    <xf numFmtId="208" fontId="32" fillId="0" borderId="20">
      <alignment horizontal="right" vertical="center"/>
    </xf>
    <xf numFmtId="209" fontId="18" fillId="0" borderId="20">
      <alignment horizontal="right" vertical="center"/>
    </xf>
    <xf numFmtId="209" fontId="18" fillId="0" borderId="20">
      <alignment horizontal="right" vertical="center"/>
    </xf>
    <xf numFmtId="208" fontId="32" fillId="0" borderId="20">
      <alignment horizontal="right" vertical="center"/>
    </xf>
    <xf numFmtId="208" fontId="32" fillId="0" borderId="20">
      <alignment horizontal="right" vertical="center"/>
    </xf>
    <xf numFmtId="210" fontId="18" fillId="0" borderId="20">
      <alignment horizontal="right" vertical="center"/>
    </xf>
    <xf numFmtId="210" fontId="18" fillId="0" borderId="20">
      <alignment horizontal="right" vertical="center"/>
    </xf>
    <xf numFmtId="211" fontId="78" fillId="0" borderId="20">
      <alignment horizontal="right" vertical="center"/>
    </xf>
    <xf numFmtId="211" fontId="78" fillId="0" borderId="20">
      <alignment horizontal="right" vertical="center"/>
    </xf>
    <xf numFmtId="171" fontId="32" fillId="0" borderId="20">
      <alignment horizontal="center"/>
    </xf>
    <xf numFmtId="171" fontId="32" fillId="0" borderId="20">
      <alignment horizontal="center"/>
    </xf>
    <xf numFmtId="0" fontId="79" fillId="0" borderId="0" applyNumberFormat="0" applyFill="0" applyBorder="0" applyAlignment="0" applyProtection="0"/>
    <xf numFmtId="0" fontId="18" fillId="0" borderId="21" applyNumberFormat="0" applyFont="0" applyFill="0" applyAlignment="0" applyProtection="0"/>
    <xf numFmtId="212" fontId="32" fillId="0" borderId="0"/>
    <xf numFmtId="212" fontId="32" fillId="0" borderId="0"/>
    <xf numFmtId="213" fontId="32" fillId="0" borderId="22"/>
    <xf numFmtId="213" fontId="32" fillId="0" borderId="22"/>
    <xf numFmtId="0" fontId="80" fillId="0" borderId="0"/>
    <xf numFmtId="0" fontId="80" fillId="0" borderId="0"/>
    <xf numFmtId="0" fontId="81" fillId="31" borderId="22">
      <alignment horizontal="left" vertical="center"/>
    </xf>
    <xf numFmtId="164" fontId="82" fillId="0" borderId="23">
      <alignment horizontal="left" vertical="top"/>
    </xf>
    <xf numFmtId="164" fontId="83" fillId="0" borderId="6">
      <alignment horizontal="left" vertical="top"/>
    </xf>
    <xf numFmtId="0" fontId="84" fillId="0" borderId="6">
      <alignment horizontal="left" vertical="center"/>
    </xf>
    <xf numFmtId="214" fontId="18" fillId="0" borderId="0" applyFont="0" applyFill="0" applyBorder="0" applyAlignment="0" applyProtection="0"/>
    <xf numFmtId="215" fontId="18" fillId="0" borderId="0" applyFont="0" applyFill="0" applyBorder="0" applyAlignment="0" applyProtection="0"/>
    <xf numFmtId="0" fontId="85" fillId="0" borderId="0" applyNumberFormat="0" applyFill="0" applyBorder="0" applyAlignment="0" applyProtection="0"/>
    <xf numFmtId="165" fontId="86" fillId="0" borderId="0" applyFont="0" applyFill="0" applyBorder="0" applyAlignment="0" applyProtection="0"/>
    <xf numFmtId="167" fontId="86" fillId="0" borderId="0" applyFont="0" applyFill="0" applyBorder="0" applyAlignment="0" applyProtection="0"/>
    <xf numFmtId="0" fontId="86" fillId="0" borderId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8" fillId="0" borderId="0">
      <alignment vertical="center"/>
    </xf>
    <xf numFmtId="40" fontId="89" fillId="0" borderId="0" applyFont="0" applyFill="0" applyBorder="0" applyAlignment="0" applyProtection="0"/>
    <xf numFmtId="38" fontId="89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89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91" fillId="0" borderId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216" fontId="93" fillId="0" borderId="0" applyFont="0" applyFill="0" applyBorder="0" applyAlignment="0" applyProtection="0"/>
    <xf numFmtId="217" fontId="93" fillId="0" borderId="0" applyFont="0" applyFill="0" applyBorder="0" applyAlignment="0" applyProtection="0"/>
    <xf numFmtId="0" fontId="94" fillId="0" borderId="0"/>
    <xf numFmtId="0" fontId="68" fillId="0" borderId="0"/>
    <xf numFmtId="166" fontId="95" fillId="0" borderId="0" applyFont="0" applyFill="0" applyBorder="0" applyAlignment="0" applyProtection="0"/>
    <xf numFmtId="168" fontId="95" fillId="0" borderId="0" applyFont="0" applyFill="0" applyBorder="0" applyAlignment="0" applyProtection="0"/>
    <xf numFmtId="173" fontId="96" fillId="0" borderId="0" applyFont="0" applyFill="0" applyBorder="0" applyAlignment="0" applyProtection="0"/>
    <xf numFmtId="174" fontId="96" fillId="0" borderId="0" applyFont="0" applyFill="0" applyBorder="0" applyAlignment="0" applyProtection="0"/>
    <xf numFmtId="0" fontId="96" fillId="0" borderId="0"/>
    <xf numFmtId="218" fontId="95" fillId="0" borderId="0" applyFont="0" applyFill="0" applyBorder="0" applyAlignment="0" applyProtection="0"/>
    <xf numFmtId="219" fontId="97" fillId="0" borderId="0" applyFont="0" applyFill="0" applyBorder="0" applyAlignment="0" applyProtection="0"/>
    <xf numFmtId="220" fontId="95" fillId="0" borderId="0" applyFont="0" applyFill="0" applyBorder="0" applyAlignment="0" applyProtection="0"/>
    <xf numFmtId="167" fontId="96" fillId="0" borderId="0" applyFont="0" applyFill="0" applyBorder="0" applyAlignment="0" applyProtection="0"/>
    <xf numFmtId="165" fontId="96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3" fillId="4" borderId="2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2" fillId="4" borderId="3" xfId="0" quotePrefix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9" fillId="0" borderId="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1" fillId="0" borderId="0" xfId="0" applyFont="1"/>
    <xf numFmtId="0" fontId="3" fillId="2" borderId="3" xfId="0" applyFont="1" applyFill="1" applyBorder="1" applyAlignment="1">
      <alignment horizontal="center" vertical="center"/>
    </xf>
    <xf numFmtId="0" fontId="11" fillId="0" borderId="3" xfId="0" applyFont="1" applyBorder="1"/>
    <xf numFmtId="0" fontId="13" fillId="5" borderId="7" xfId="0" applyFont="1" applyFill="1" applyBorder="1" applyAlignment="1">
      <alignment horizontal="center" vertical="center" wrapText="1"/>
    </xf>
    <xf numFmtId="0" fontId="0" fillId="0" borderId="3" xfId="0" applyBorder="1"/>
    <xf numFmtId="0" fontId="8" fillId="0" borderId="0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3" fillId="4" borderId="3" xfId="0" quotePrefix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</cellXfs>
  <cellStyles count="618">
    <cellStyle name="_x0001_" xfId="1"/>
    <cellStyle name="." xfId="2"/>
    <cellStyle name="??" xfId="3"/>
    <cellStyle name="?? [0.00]_List-dwg" xfId="4"/>
    <cellStyle name="?? [0]" xfId="5"/>
    <cellStyle name="???? [0.00]_List-dwg" xfId="6"/>
    <cellStyle name="????_List-dwg" xfId="7"/>
    <cellStyle name="???[0]_Book1" xfId="8"/>
    <cellStyle name="???_???" xfId="9"/>
    <cellStyle name="??_(????)??????" xfId="10"/>
    <cellStyle name="_Book1" xfId="11"/>
    <cellStyle name="_Book1 2" xfId="12"/>
    <cellStyle name="_Book1_BC-QT-WB-dthao" xfId="13"/>
    <cellStyle name="_Book1_Intimex-2007" xfId="14"/>
    <cellStyle name="_Giai Doan 3 Hong Ngu" xfId="15"/>
    <cellStyle name="_Giai Doan 3 Hong Ngu_Book1" xfId="16"/>
    <cellStyle name="_Intimex-2007" xfId="17"/>
    <cellStyle name="_KT (2)" xfId="18"/>
    <cellStyle name="_KT (2)_1" xfId="19"/>
    <cellStyle name="_KT (2)_1_Lora-tungchau" xfId="20"/>
    <cellStyle name="_KT (2)_1_Qt-HT3PQ1(CauKho)" xfId="21"/>
    <cellStyle name="_KT (2)_2" xfId="22"/>
    <cellStyle name="_KT (2)_2_TG-TH" xfId="23"/>
    <cellStyle name="_KT (2)_2_TG-TH_BAO CAO KLCT PT2000" xfId="24"/>
    <cellStyle name="_KT (2)_2_TG-TH_BAO CAO PT2000" xfId="25"/>
    <cellStyle name="_KT (2)_2_TG-TH_BAO CAO PT2000_Book1" xfId="26"/>
    <cellStyle name="_KT (2)_2_TG-TH_Bao cao XDCB 2001 - T11 KH dieu chinh 20-11-THAI" xfId="27"/>
    <cellStyle name="_KT (2)_2_TG-TH_Book1" xfId="28"/>
    <cellStyle name="_KT (2)_2_TG-TH_Book1 2" xfId="29"/>
    <cellStyle name="_KT (2)_2_TG-TH_Book1_1" xfId="30"/>
    <cellStyle name="_KT (2)_2_TG-TH_Book1_2" xfId="31"/>
    <cellStyle name="_KT (2)_2_TG-TH_Book1_3" xfId="32"/>
    <cellStyle name="_KT (2)_2_TG-TH_Book1_3_Book1" xfId="33"/>
    <cellStyle name="_KT (2)_2_TG-TH_Book1_3_MENU" xfId="34"/>
    <cellStyle name="_KT (2)_2_TG-TH_Book1_Book1" xfId="35"/>
    <cellStyle name="_KT (2)_2_TG-TH_Book1_Intimex-2007" xfId="36"/>
    <cellStyle name="_KT (2)_2_TG-TH_Book1_TKE" xfId="39"/>
    <cellStyle name="_KT (2)_2_TG-TH_Book1_TH KE" xfId="37"/>
    <cellStyle name="_KT (2)_2_TG-TH_Book1_THU CHI TIEN" xfId="38"/>
    <cellStyle name="_KT (2)_2_TG-TH_DTCDT MR.2N110.HOCMON.TDTOAN.CCUNG" xfId="40"/>
    <cellStyle name="_KT (2)_2_TG-TH_Giai Doan 3 Hong Ngu" xfId="41"/>
    <cellStyle name="_KT (2)_2_TG-TH_Intimex-2007" xfId="42"/>
    <cellStyle name="_KT (2)_2_TG-TH_Lora-tungchau" xfId="43"/>
    <cellStyle name="_KT (2)_2_TG-TH_PGIA-phieu tham tra Kho bac" xfId="44"/>
    <cellStyle name="_KT (2)_2_TG-TH_PT02-02" xfId="45"/>
    <cellStyle name="_KT (2)_2_TG-TH_PT02-02_Book1" xfId="46"/>
    <cellStyle name="_KT (2)_2_TG-TH_PT02-03" xfId="47"/>
    <cellStyle name="_KT (2)_2_TG-TH_PT02-03_Book1" xfId="48"/>
    <cellStyle name="_KT (2)_2_TG-TH_Qt-HT3PQ1(CauKho)" xfId="49"/>
    <cellStyle name="_KT (2)_2_TG-TH_TKE" xfId="54"/>
    <cellStyle name="_KT (2)_2_TG-TH_TH KE" xfId="50"/>
    <cellStyle name="_KT (2)_2_TG-TH_TH KE_Book1" xfId="51"/>
    <cellStyle name="_KT (2)_2_TG-TH_TH KE_MENU" xfId="52"/>
    <cellStyle name="_KT (2)_2_TG-TH_THU CHI TIEN" xfId="53"/>
    <cellStyle name="_KT (2)_3" xfId="55"/>
    <cellStyle name="_KT (2)_3_TG-TH" xfId="56"/>
    <cellStyle name="_KT (2)_3_TG-TH_Book1" xfId="57"/>
    <cellStyle name="_KT (2)_3_TG-TH_Book1 2" xfId="58"/>
    <cellStyle name="_KT (2)_3_TG-TH_Book1_BC-QT-WB-dthao" xfId="59"/>
    <cellStyle name="_KT (2)_3_TG-TH_Book1_Intimex-2007" xfId="60"/>
    <cellStyle name="_KT (2)_3_TG-TH_Giai Doan 3 Hong Ngu" xfId="61"/>
    <cellStyle name="_KT (2)_3_TG-TH_Giai Doan 3 Hong Ngu_Book1" xfId="62"/>
    <cellStyle name="_KT (2)_3_TG-TH_Intimex-2007" xfId="63"/>
    <cellStyle name="_KT (2)_3_TG-TH_Lora-tungchau" xfId="64"/>
    <cellStyle name="_KT (2)_3_TG-TH_PERSONAL" xfId="65"/>
    <cellStyle name="_KT (2)_3_TG-TH_PERSONAL_Book1" xfId="66"/>
    <cellStyle name="_KT (2)_3_TG-TH_PERSONAL_Book1_Book1" xfId="67"/>
    <cellStyle name="_KT (2)_3_TG-TH_PERSONAL_Book1_THU CHI TIEN" xfId="68"/>
    <cellStyle name="_KT (2)_3_TG-TH_PERSONAL_HTQ.8 GD1" xfId="69"/>
    <cellStyle name="_KT (2)_3_TG-TH_PERSONAL_TKE" xfId="72"/>
    <cellStyle name="_KT (2)_3_TG-TH_PERSONAL_Tong hop KHCB 2001" xfId="73"/>
    <cellStyle name="_KT (2)_3_TG-TH_PERSONAL_TH KE" xfId="70"/>
    <cellStyle name="_KT (2)_3_TG-TH_PERSONAL_THU CHI TIEN" xfId="71"/>
    <cellStyle name="_KT (2)_3_TG-TH_Qt-HT3PQ1(CauKho)" xfId="74"/>
    <cellStyle name="_KT (2)_4" xfId="75"/>
    <cellStyle name="_KT (2)_4_BAO CAO KLCT PT2000" xfId="76"/>
    <cellStyle name="_KT (2)_4_BAO CAO PT2000" xfId="77"/>
    <cellStyle name="_KT (2)_4_BAO CAO PT2000_Book1" xfId="78"/>
    <cellStyle name="_KT (2)_4_Bao cao XDCB 2001 - T11 KH dieu chinh 20-11-THAI" xfId="79"/>
    <cellStyle name="_KT (2)_4_Book1" xfId="80"/>
    <cellStyle name="_KT (2)_4_Book1 2" xfId="81"/>
    <cellStyle name="_KT (2)_4_Book1_1" xfId="82"/>
    <cellStyle name="_KT (2)_4_Book1_2" xfId="83"/>
    <cellStyle name="_KT (2)_4_Book1_3" xfId="84"/>
    <cellStyle name="_KT (2)_4_Book1_3_Book1" xfId="85"/>
    <cellStyle name="_KT (2)_4_Book1_3_MENU" xfId="86"/>
    <cellStyle name="_KT (2)_4_Book1_Book1" xfId="87"/>
    <cellStyle name="_KT (2)_4_Book1_Intimex-2007" xfId="88"/>
    <cellStyle name="_KT (2)_4_Book1_TKE" xfId="91"/>
    <cellStyle name="_KT (2)_4_Book1_TH KE" xfId="89"/>
    <cellStyle name="_KT (2)_4_Book1_THU CHI TIEN" xfId="90"/>
    <cellStyle name="_KT (2)_4_DTCDT MR.2N110.HOCMON.TDTOAN.CCUNG" xfId="92"/>
    <cellStyle name="_KT (2)_4_Giai Doan 3 Hong Ngu" xfId="93"/>
    <cellStyle name="_KT (2)_4_Intimex-2007" xfId="94"/>
    <cellStyle name="_KT (2)_4_Lora-tungchau" xfId="95"/>
    <cellStyle name="_KT (2)_4_PGIA-phieu tham tra Kho bac" xfId="96"/>
    <cellStyle name="_KT (2)_4_PT02-02" xfId="97"/>
    <cellStyle name="_KT (2)_4_PT02-02_Book1" xfId="98"/>
    <cellStyle name="_KT (2)_4_PT02-03" xfId="99"/>
    <cellStyle name="_KT (2)_4_PT02-03_Book1" xfId="100"/>
    <cellStyle name="_KT (2)_4_Qt-HT3PQ1(CauKho)" xfId="101"/>
    <cellStyle name="_KT (2)_4_TG-TH" xfId="102"/>
    <cellStyle name="_KT (2)_4_TKE" xfId="107"/>
    <cellStyle name="_KT (2)_4_TH KE" xfId="103"/>
    <cellStyle name="_KT (2)_4_TH KE_Book1" xfId="104"/>
    <cellStyle name="_KT (2)_4_TH KE_MENU" xfId="105"/>
    <cellStyle name="_KT (2)_4_THU CHI TIEN" xfId="106"/>
    <cellStyle name="_KT (2)_5" xfId="108"/>
    <cellStyle name="_KT (2)_5_BAO CAO KLCT PT2000" xfId="109"/>
    <cellStyle name="_KT (2)_5_BAO CAO PT2000" xfId="110"/>
    <cellStyle name="_KT (2)_5_BAO CAO PT2000_Book1" xfId="111"/>
    <cellStyle name="_KT (2)_5_Bao cao XDCB 2001 - T11 KH dieu chinh 20-11-THAI" xfId="112"/>
    <cellStyle name="_KT (2)_5_Book1" xfId="113"/>
    <cellStyle name="_KT (2)_5_Book1 2" xfId="114"/>
    <cellStyle name="_KT (2)_5_Book1_1" xfId="115"/>
    <cellStyle name="_KT (2)_5_Book1_2" xfId="116"/>
    <cellStyle name="_KT (2)_5_Book1_3" xfId="117"/>
    <cellStyle name="_KT (2)_5_Book1_3_Book1" xfId="118"/>
    <cellStyle name="_KT (2)_5_Book1_3_MENU" xfId="119"/>
    <cellStyle name="_KT (2)_5_Book1_BC-QT-WB-dthao" xfId="120"/>
    <cellStyle name="_KT (2)_5_Book1_Book1" xfId="121"/>
    <cellStyle name="_KT (2)_5_Book1_Intimex-2007" xfId="122"/>
    <cellStyle name="_KT (2)_5_Book1_TKE" xfId="125"/>
    <cellStyle name="_KT (2)_5_Book1_TH KE" xfId="123"/>
    <cellStyle name="_KT (2)_5_Book1_THU CHI TIEN" xfId="124"/>
    <cellStyle name="_KT (2)_5_DTCDT MR.2N110.HOCMON.TDTOAN.CCUNG" xfId="126"/>
    <cellStyle name="_KT (2)_5_Giai Doan 3 Hong Ngu" xfId="127"/>
    <cellStyle name="_KT (2)_5_Intimex-2007" xfId="128"/>
    <cellStyle name="_KT (2)_5_Lora-tungchau" xfId="129"/>
    <cellStyle name="_KT (2)_5_PGIA-phieu tham tra Kho bac" xfId="130"/>
    <cellStyle name="_KT (2)_5_PT02-02" xfId="131"/>
    <cellStyle name="_KT (2)_5_PT02-02_Book1" xfId="132"/>
    <cellStyle name="_KT (2)_5_PT02-03" xfId="133"/>
    <cellStyle name="_KT (2)_5_PT02-03_Book1" xfId="134"/>
    <cellStyle name="_KT (2)_5_Qt-HT3PQ1(CauKho)" xfId="135"/>
    <cellStyle name="_KT (2)_5_TKE" xfId="140"/>
    <cellStyle name="_KT (2)_5_TH KE" xfId="136"/>
    <cellStyle name="_KT (2)_5_TH KE_Book1" xfId="137"/>
    <cellStyle name="_KT (2)_5_TH KE_MENU" xfId="138"/>
    <cellStyle name="_KT (2)_5_THU CHI TIEN" xfId="139"/>
    <cellStyle name="_KT (2)_Book1" xfId="141"/>
    <cellStyle name="_KT (2)_Book1 2" xfId="142"/>
    <cellStyle name="_KT (2)_Book1_BC-QT-WB-dthao" xfId="143"/>
    <cellStyle name="_KT (2)_Book1_Intimex-2007" xfId="144"/>
    <cellStyle name="_KT (2)_Giai Doan 3 Hong Ngu" xfId="145"/>
    <cellStyle name="_KT (2)_Giai Doan 3 Hong Ngu_Book1" xfId="146"/>
    <cellStyle name="_KT (2)_Intimex-2007" xfId="147"/>
    <cellStyle name="_KT (2)_Lora-tungchau" xfId="148"/>
    <cellStyle name="_KT (2)_PERSONAL" xfId="149"/>
    <cellStyle name="_KT (2)_PERSONAL_Book1" xfId="150"/>
    <cellStyle name="_KT (2)_PERSONAL_Book1_Book1" xfId="151"/>
    <cellStyle name="_KT (2)_PERSONAL_Book1_THU CHI TIEN" xfId="152"/>
    <cellStyle name="_KT (2)_PERSONAL_HTQ.8 GD1" xfId="153"/>
    <cellStyle name="_KT (2)_PERSONAL_TKE" xfId="156"/>
    <cellStyle name="_KT (2)_PERSONAL_Tong hop KHCB 2001" xfId="157"/>
    <cellStyle name="_KT (2)_PERSONAL_TH KE" xfId="154"/>
    <cellStyle name="_KT (2)_PERSONAL_THU CHI TIEN" xfId="155"/>
    <cellStyle name="_KT (2)_Qt-HT3PQ1(CauKho)" xfId="158"/>
    <cellStyle name="_KT (2)_TG-TH" xfId="159"/>
    <cellStyle name="_KT_TG" xfId="160"/>
    <cellStyle name="_KT_TG_1" xfId="161"/>
    <cellStyle name="_KT_TG_1_BAO CAO KLCT PT2000" xfId="162"/>
    <cellStyle name="_KT_TG_1_BAO CAO PT2000" xfId="163"/>
    <cellStyle name="_KT_TG_1_BAO CAO PT2000_Book1" xfId="164"/>
    <cellStyle name="_KT_TG_1_Bao cao XDCB 2001 - T11 KH dieu chinh 20-11-THAI" xfId="165"/>
    <cellStyle name="_KT_TG_1_Book1" xfId="166"/>
    <cellStyle name="_KT_TG_1_Book1 2" xfId="167"/>
    <cellStyle name="_KT_TG_1_Book1_1" xfId="168"/>
    <cellStyle name="_KT_TG_1_Book1_2" xfId="169"/>
    <cellStyle name="_KT_TG_1_Book1_3" xfId="170"/>
    <cellStyle name="_KT_TG_1_Book1_3_Book1" xfId="171"/>
    <cellStyle name="_KT_TG_1_Book1_3_MENU" xfId="172"/>
    <cellStyle name="_KT_TG_1_Book1_BC-QT-WB-dthao" xfId="173"/>
    <cellStyle name="_KT_TG_1_Book1_Book1" xfId="174"/>
    <cellStyle name="_KT_TG_1_Book1_Intimex-2007" xfId="175"/>
    <cellStyle name="_KT_TG_1_Book1_TKE" xfId="178"/>
    <cellStyle name="_KT_TG_1_Book1_TH KE" xfId="176"/>
    <cellStyle name="_KT_TG_1_Book1_THU CHI TIEN" xfId="177"/>
    <cellStyle name="_KT_TG_1_DTCDT MR.2N110.HOCMON.TDTOAN.CCUNG" xfId="179"/>
    <cellStyle name="_KT_TG_1_Giai Doan 3 Hong Ngu" xfId="180"/>
    <cellStyle name="_KT_TG_1_Intimex-2007" xfId="181"/>
    <cellStyle name="_KT_TG_1_Lora-tungchau" xfId="182"/>
    <cellStyle name="_KT_TG_1_PGIA-phieu tham tra Kho bac" xfId="183"/>
    <cellStyle name="_KT_TG_1_PT02-02" xfId="184"/>
    <cellStyle name="_KT_TG_1_PT02-02_Book1" xfId="185"/>
    <cellStyle name="_KT_TG_1_PT02-03" xfId="186"/>
    <cellStyle name="_KT_TG_1_PT02-03_Book1" xfId="187"/>
    <cellStyle name="_KT_TG_1_Qt-HT3PQ1(CauKho)" xfId="188"/>
    <cellStyle name="_KT_TG_1_TKE" xfId="193"/>
    <cellStyle name="_KT_TG_1_TH KE" xfId="189"/>
    <cellStyle name="_KT_TG_1_TH KE_Book1" xfId="190"/>
    <cellStyle name="_KT_TG_1_TH KE_MENU" xfId="191"/>
    <cellStyle name="_KT_TG_1_THU CHI TIEN" xfId="192"/>
    <cellStyle name="_KT_TG_2" xfId="194"/>
    <cellStyle name="_KT_TG_2_BAO CAO KLCT PT2000" xfId="195"/>
    <cellStyle name="_KT_TG_2_BAO CAO PT2000" xfId="196"/>
    <cellStyle name="_KT_TG_2_BAO CAO PT2000_Book1" xfId="197"/>
    <cellStyle name="_KT_TG_2_Bao cao XDCB 2001 - T11 KH dieu chinh 20-11-THAI" xfId="198"/>
    <cellStyle name="_KT_TG_2_Book1" xfId="199"/>
    <cellStyle name="_KT_TG_2_Book1 2" xfId="200"/>
    <cellStyle name="_KT_TG_2_Book1_1" xfId="201"/>
    <cellStyle name="_KT_TG_2_Book1_2" xfId="202"/>
    <cellStyle name="_KT_TG_2_Book1_3" xfId="203"/>
    <cellStyle name="_KT_TG_2_Book1_3_Book1" xfId="204"/>
    <cellStyle name="_KT_TG_2_Book1_3_MENU" xfId="205"/>
    <cellStyle name="_KT_TG_2_Book1_Book1" xfId="206"/>
    <cellStyle name="_KT_TG_2_Book1_Intimex-2007" xfId="207"/>
    <cellStyle name="_KT_TG_2_Book1_TKE" xfId="210"/>
    <cellStyle name="_KT_TG_2_Book1_TH KE" xfId="208"/>
    <cellStyle name="_KT_TG_2_Book1_THU CHI TIEN" xfId="209"/>
    <cellStyle name="_KT_TG_2_DTCDT MR.2N110.HOCMON.TDTOAN.CCUNG" xfId="211"/>
    <cellStyle name="_KT_TG_2_Giai Doan 3 Hong Ngu" xfId="212"/>
    <cellStyle name="_KT_TG_2_Intimex-2007" xfId="213"/>
    <cellStyle name="_KT_TG_2_Lora-tungchau" xfId="214"/>
    <cellStyle name="_KT_TG_2_PGIA-phieu tham tra Kho bac" xfId="215"/>
    <cellStyle name="_KT_TG_2_PT02-02" xfId="216"/>
    <cellStyle name="_KT_TG_2_PT02-02_Book1" xfId="217"/>
    <cellStyle name="_KT_TG_2_PT02-03" xfId="218"/>
    <cellStyle name="_KT_TG_2_PT02-03_Book1" xfId="219"/>
    <cellStyle name="_KT_TG_2_Qt-HT3PQ1(CauKho)" xfId="220"/>
    <cellStyle name="_KT_TG_2_TKE" xfId="225"/>
    <cellStyle name="_KT_TG_2_TH KE" xfId="221"/>
    <cellStyle name="_KT_TG_2_TH KE_Book1" xfId="222"/>
    <cellStyle name="_KT_TG_2_TH KE_MENU" xfId="223"/>
    <cellStyle name="_KT_TG_2_THU CHI TIEN" xfId="224"/>
    <cellStyle name="_KT_TG_3" xfId="226"/>
    <cellStyle name="_KT_TG_4" xfId="227"/>
    <cellStyle name="_KT_TG_4_Lora-tungchau" xfId="228"/>
    <cellStyle name="_KT_TG_4_Qt-HT3PQ1(CauKho)" xfId="229"/>
    <cellStyle name="_Lora-tungchau" xfId="230"/>
    <cellStyle name="_PERSONAL" xfId="231"/>
    <cellStyle name="_PERSONAL_Book1" xfId="232"/>
    <cellStyle name="_PERSONAL_Book1_Book1" xfId="233"/>
    <cellStyle name="_PERSONAL_Book1_THU CHI TIEN" xfId="234"/>
    <cellStyle name="_PERSONAL_HTQ.8 GD1" xfId="235"/>
    <cellStyle name="_PERSONAL_TKE" xfId="238"/>
    <cellStyle name="_PERSONAL_Tong hop KHCB 2001" xfId="239"/>
    <cellStyle name="_PERSONAL_TH KE" xfId="236"/>
    <cellStyle name="_PERSONAL_THU CHI TIEN" xfId="237"/>
    <cellStyle name="_Qt-HT3PQ1(CauKho)" xfId="240"/>
    <cellStyle name="_TG-TH" xfId="241"/>
    <cellStyle name="_TG-TH_1" xfId="242"/>
    <cellStyle name="_TG-TH_1_BAO CAO KLCT PT2000" xfId="243"/>
    <cellStyle name="_TG-TH_1_BAO CAO PT2000" xfId="244"/>
    <cellStyle name="_TG-TH_1_BAO CAO PT2000_Book1" xfId="245"/>
    <cellStyle name="_TG-TH_1_Bao cao XDCB 2001 - T11 KH dieu chinh 20-11-THAI" xfId="246"/>
    <cellStyle name="_TG-TH_1_Book1" xfId="247"/>
    <cellStyle name="_TG-TH_1_Book1 2" xfId="248"/>
    <cellStyle name="_TG-TH_1_Book1_1" xfId="249"/>
    <cellStyle name="_TG-TH_1_Book1_2" xfId="250"/>
    <cellStyle name="_TG-TH_1_Book1_3" xfId="251"/>
    <cellStyle name="_TG-TH_1_Book1_3_Book1" xfId="252"/>
    <cellStyle name="_TG-TH_1_Book1_3_MENU" xfId="253"/>
    <cellStyle name="_TG-TH_1_Book1_BC-QT-WB-dthao" xfId="254"/>
    <cellStyle name="_TG-TH_1_Book1_Book1" xfId="255"/>
    <cellStyle name="_TG-TH_1_Book1_Intimex-2007" xfId="256"/>
    <cellStyle name="_TG-TH_1_Book1_TKE" xfId="259"/>
    <cellStyle name="_TG-TH_1_Book1_TH KE" xfId="257"/>
    <cellStyle name="_TG-TH_1_Book1_THU CHI TIEN" xfId="258"/>
    <cellStyle name="_TG-TH_1_DTCDT MR.2N110.HOCMON.TDTOAN.CCUNG" xfId="260"/>
    <cellStyle name="_TG-TH_1_Giai Doan 3 Hong Ngu" xfId="261"/>
    <cellStyle name="_TG-TH_1_Intimex-2007" xfId="262"/>
    <cellStyle name="_TG-TH_1_Lora-tungchau" xfId="263"/>
    <cellStyle name="_TG-TH_1_PGIA-phieu tham tra Kho bac" xfId="264"/>
    <cellStyle name="_TG-TH_1_PT02-02" xfId="265"/>
    <cellStyle name="_TG-TH_1_PT02-02_Book1" xfId="266"/>
    <cellStyle name="_TG-TH_1_PT02-03" xfId="267"/>
    <cellStyle name="_TG-TH_1_PT02-03_Book1" xfId="268"/>
    <cellStyle name="_TG-TH_1_Qt-HT3PQ1(CauKho)" xfId="269"/>
    <cellStyle name="_TG-TH_1_TKE" xfId="274"/>
    <cellStyle name="_TG-TH_1_TH KE" xfId="270"/>
    <cellStyle name="_TG-TH_1_TH KE_Book1" xfId="271"/>
    <cellStyle name="_TG-TH_1_TH KE_MENU" xfId="272"/>
    <cellStyle name="_TG-TH_1_THU CHI TIEN" xfId="273"/>
    <cellStyle name="_TG-TH_2" xfId="275"/>
    <cellStyle name="_TG-TH_2_BAO CAO KLCT PT2000" xfId="276"/>
    <cellStyle name="_TG-TH_2_BAO CAO PT2000" xfId="277"/>
    <cellStyle name="_TG-TH_2_BAO CAO PT2000_Book1" xfId="278"/>
    <cellStyle name="_TG-TH_2_Bao cao XDCB 2001 - T11 KH dieu chinh 20-11-THAI" xfId="279"/>
    <cellStyle name="_TG-TH_2_Book1" xfId="280"/>
    <cellStyle name="_TG-TH_2_Book1 2" xfId="281"/>
    <cellStyle name="_TG-TH_2_Book1_1" xfId="282"/>
    <cellStyle name="_TG-TH_2_Book1_2" xfId="283"/>
    <cellStyle name="_TG-TH_2_Book1_3" xfId="284"/>
    <cellStyle name="_TG-TH_2_Book1_3_Book1" xfId="285"/>
    <cellStyle name="_TG-TH_2_Book1_3_MENU" xfId="286"/>
    <cellStyle name="_TG-TH_2_Book1_Book1" xfId="287"/>
    <cellStyle name="_TG-TH_2_Book1_Intimex-2007" xfId="288"/>
    <cellStyle name="_TG-TH_2_Book1_TKE" xfId="291"/>
    <cellStyle name="_TG-TH_2_Book1_TH KE" xfId="289"/>
    <cellStyle name="_TG-TH_2_Book1_THU CHI TIEN" xfId="290"/>
    <cellStyle name="_TG-TH_2_DTCDT MR.2N110.HOCMON.TDTOAN.CCUNG" xfId="292"/>
    <cellStyle name="_TG-TH_2_Giai Doan 3 Hong Ngu" xfId="293"/>
    <cellStyle name="_TG-TH_2_Intimex-2007" xfId="294"/>
    <cellStyle name="_TG-TH_2_Lora-tungchau" xfId="295"/>
    <cellStyle name="_TG-TH_2_PGIA-phieu tham tra Kho bac" xfId="296"/>
    <cellStyle name="_TG-TH_2_PT02-02" xfId="297"/>
    <cellStyle name="_TG-TH_2_PT02-02_Book1" xfId="298"/>
    <cellStyle name="_TG-TH_2_PT02-03" xfId="299"/>
    <cellStyle name="_TG-TH_2_PT02-03_Book1" xfId="300"/>
    <cellStyle name="_TG-TH_2_Qt-HT3PQ1(CauKho)" xfId="301"/>
    <cellStyle name="_TG-TH_2_TKE" xfId="306"/>
    <cellStyle name="_TG-TH_2_TH KE" xfId="302"/>
    <cellStyle name="_TG-TH_2_TH KE_Book1" xfId="303"/>
    <cellStyle name="_TG-TH_2_TH KE_MENU" xfId="304"/>
    <cellStyle name="_TG-TH_2_THU CHI TIEN" xfId="305"/>
    <cellStyle name="_TG-TH_3" xfId="307"/>
    <cellStyle name="_TG-TH_3_Lora-tungchau" xfId="308"/>
    <cellStyle name="_TG-TH_3_Qt-HT3PQ1(CauKho)" xfId="309"/>
    <cellStyle name="_TG-TH_4" xfId="310"/>
    <cellStyle name="W_STDFOR" xfId="311"/>
    <cellStyle name="1" xfId="312"/>
    <cellStyle name="¹éºÐÀ²_±âÅ¸" xfId="313"/>
    <cellStyle name="2" xfId="314"/>
    <cellStyle name="20% - Accent1 2" xfId="315"/>
    <cellStyle name="20% - Accent2 2" xfId="316"/>
    <cellStyle name="20% - Accent3 2" xfId="317"/>
    <cellStyle name="20% - Accent4 2" xfId="318"/>
    <cellStyle name="20% - Accent5 2" xfId="319"/>
    <cellStyle name="20% - Accent6 2" xfId="320"/>
    <cellStyle name="25*62*210" xfId="321"/>
    <cellStyle name="3" xfId="322"/>
    <cellStyle name="4" xfId="323"/>
    <cellStyle name="40% - Accent1 2" xfId="324"/>
    <cellStyle name="40% - Accent2 2" xfId="325"/>
    <cellStyle name="40% - Accent3 2" xfId="326"/>
    <cellStyle name="40% - Accent4 2" xfId="327"/>
    <cellStyle name="40% - Accent5 2" xfId="328"/>
    <cellStyle name="40% - Accent6 2" xfId="329"/>
    <cellStyle name="60% - Accent1 2" xfId="330"/>
    <cellStyle name="60% - Accent2 2" xfId="331"/>
    <cellStyle name="60% - Accent3 2" xfId="332"/>
    <cellStyle name="60% - Accent4 2" xfId="333"/>
    <cellStyle name="60% - Accent5 2" xfId="334"/>
    <cellStyle name="60% - Accent6 2" xfId="335"/>
    <cellStyle name="Accent1 2" xfId="336"/>
    <cellStyle name="Accent2 2" xfId="337"/>
    <cellStyle name="Accent3 2" xfId="338"/>
    <cellStyle name="Accent4 2" xfId="339"/>
    <cellStyle name="Accent5 2" xfId="340"/>
    <cellStyle name="Accent6 2" xfId="341"/>
    <cellStyle name="ÅëÈ­ [0]_¿ì¹°Åë" xfId="342"/>
    <cellStyle name="AeE­ [0]_INQUIRY ¿µ¾÷AßAø " xfId="343"/>
    <cellStyle name="ÅëÈ­ [0]_L601CPT" xfId="344"/>
    <cellStyle name="ÅëÈ­_¿ì¹°Åë" xfId="345"/>
    <cellStyle name="AeE­_INQUIRY ¿µ¾÷AßAø " xfId="346"/>
    <cellStyle name="ÅëÈ­_L601CPT" xfId="347"/>
    <cellStyle name="ÄÞ¸¶ [0]_¿ì¹°Åë" xfId="348"/>
    <cellStyle name="AÞ¸¶ [0]_INQUIRY ¿?¾÷AßAø " xfId="349"/>
    <cellStyle name="ÄÞ¸¶ [0]_L601CPT" xfId="350"/>
    <cellStyle name="ÄÞ¸¶_¿ì¹°Åë" xfId="351"/>
    <cellStyle name="AÞ¸¶_INQUIRY ¿?¾÷AßAø " xfId="352"/>
    <cellStyle name="ÄÞ¸¶_L601CPT" xfId="353"/>
    <cellStyle name="AutoFormat Options" xfId="354"/>
    <cellStyle name="Bad 2" xfId="355"/>
    <cellStyle name="C?AØ_¿?¾÷CoE² " xfId="356"/>
    <cellStyle name="Ç¥ÁØ_#2(M17)_1" xfId="357"/>
    <cellStyle name="C￥AØ_¿μ¾÷CoE² " xfId="358"/>
    <cellStyle name="Ç¥ÁØ_±¸¹Ì´ëÃ¥" xfId="359"/>
    <cellStyle name="Calculation 2" xfId="360"/>
    <cellStyle name="category" xfId="361"/>
    <cellStyle name="Cerrency_Sheet2_XANGDAU" xfId="362"/>
    <cellStyle name="Comma [0] 2" xfId="365"/>
    <cellStyle name="Comma 2" xfId="366"/>
    <cellStyle name="Comma 2 2" xfId="367"/>
    <cellStyle name="Comma 2 3" xfId="368"/>
    <cellStyle name="Comma 3" xfId="369"/>
    <cellStyle name="Comma 4" xfId="370"/>
    <cellStyle name="Comma 5" xfId="371"/>
    <cellStyle name="Comma0" xfId="372"/>
    <cellStyle name="Curråncy [0]_FCST_RESULTS" xfId="373"/>
    <cellStyle name="Currency [0]ßmud plant bolted_RESULTS" xfId="374"/>
    <cellStyle name="Currency 2" xfId="375"/>
    <cellStyle name="Currency![0]_FCSt (2)" xfId="376"/>
    <cellStyle name="Currency0" xfId="377"/>
    <cellStyle name="Check Cell 2" xfId="363"/>
    <cellStyle name="CHUONG" xfId="364"/>
    <cellStyle name="Date" xfId="378"/>
    <cellStyle name="Dezimal [0]_UXO VII" xfId="379"/>
    <cellStyle name="Dezimal_UXO VII" xfId="380"/>
    <cellStyle name="eeee" xfId="381"/>
    <cellStyle name="Explanatory Text 2" xfId="382"/>
    <cellStyle name="Fixed" xfId="383"/>
    <cellStyle name="Font Britannic16" xfId="384"/>
    <cellStyle name="Font Britannic18" xfId="385"/>
    <cellStyle name="Font CenturyCond 18" xfId="386"/>
    <cellStyle name="Font Cond20" xfId="387"/>
    <cellStyle name="Font LucidaSans16" xfId="388"/>
    <cellStyle name="Font NewCenturyCond18" xfId="389"/>
    <cellStyle name="Font Ottawa14" xfId="390"/>
    <cellStyle name="Font Ottawa16" xfId="391"/>
    <cellStyle name="Good 2" xfId="392"/>
    <cellStyle name="Grey" xfId="393"/>
    <cellStyle name="Grey 2" xfId="394"/>
    <cellStyle name="HEADER" xfId="395"/>
    <cellStyle name="Header1" xfId="396"/>
    <cellStyle name="Header2" xfId="397"/>
    <cellStyle name="Heading 1 2" xfId="398"/>
    <cellStyle name="Heading 2 2" xfId="399"/>
    <cellStyle name="Heading 3 2" xfId="400"/>
    <cellStyle name="Heading 4 2" xfId="401"/>
    <cellStyle name="Heading1" xfId="402"/>
    <cellStyle name="Heading2" xfId="403"/>
    <cellStyle name="Hyperlink 2" xfId="404"/>
    <cellStyle name="Hyperlink 2 2" xfId="405"/>
    <cellStyle name="Hyperlink 3" xfId="406"/>
    <cellStyle name="i·0" xfId="407"/>
    <cellStyle name="Input [yellow]" xfId="408"/>
    <cellStyle name="Input [yellow] 2" xfId="409"/>
    <cellStyle name="Input 10" xfId="410"/>
    <cellStyle name="Input 11" xfId="411"/>
    <cellStyle name="Input 12" xfId="412"/>
    <cellStyle name="Input 13" xfId="413"/>
    <cellStyle name="Input 14" xfId="414"/>
    <cellStyle name="Input 15" xfId="415"/>
    <cellStyle name="Input 2" xfId="416"/>
    <cellStyle name="Input 3" xfId="417"/>
    <cellStyle name="Input 4" xfId="418"/>
    <cellStyle name="Input 5" xfId="419"/>
    <cellStyle name="Input 6" xfId="420"/>
    <cellStyle name="Input 7" xfId="421"/>
    <cellStyle name="Input 8" xfId="422"/>
    <cellStyle name="Input 9" xfId="423"/>
    <cellStyle name="Linked Cell 2" xfId="424"/>
    <cellStyle name="Millares [0]_Well Timing" xfId="425"/>
    <cellStyle name="Millares_Well Timing" xfId="426"/>
    <cellStyle name="Model" xfId="427"/>
    <cellStyle name="Moneda [0]_Well Timing" xfId="428"/>
    <cellStyle name="Moneda_Well Timing" xfId="429"/>
    <cellStyle name="n" xfId="430"/>
    <cellStyle name="n_Bao cao KT tuan 36" xfId="431"/>
    <cellStyle name="N_Intimex-2007" xfId="432"/>
    <cellStyle name="Neutral 2" xfId="433"/>
    <cellStyle name="ÑONVÒ" xfId="434"/>
    <cellStyle name="Normal" xfId="0" builtinId="0"/>
    <cellStyle name="Normal - Style1" xfId="435"/>
    <cellStyle name="Normal 10" xfId="436"/>
    <cellStyle name="Normal 11" xfId="437"/>
    <cellStyle name="Normal 12" xfId="438"/>
    <cellStyle name="Normal 13" xfId="439"/>
    <cellStyle name="Normal 14" xfId="440"/>
    <cellStyle name="Normal 15" xfId="441"/>
    <cellStyle name="Normal 16" xfId="442"/>
    <cellStyle name="Normal 17" xfId="443"/>
    <cellStyle name="Normal 18" xfId="444"/>
    <cellStyle name="Normal 19" xfId="445"/>
    <cellStyle name="Normal 2" xfId="446"/>
    <cellStyle name="Normal 2 2" xfId="447"/>
    <cellStyle name="Normal 2 3" xfId="448"/>
    <cellStyle name="Normal 2 4" xfId="449"/>
    <cellStyle name="Normal 2 5" xfId="450"/>
    <cellStyle name="Normal 2_Template MC" xfId="451"/>
    <cellStyle name="Normal 20" xfId="452"/>
    <cellStyle name="Normal 3" xfId="453"/>
    <cellStyle name="Normal 3 2" xfId="454"/>
    <cellStyle name="Normal 4" xfId="455"/>
    <cellStyle name="Normal 4 2" xfId="456"/>
    <cellStyle name="Normal 5" xfId="457"/>
    <cellStyle name="Normal 5 2" xfId="458"/>
    <cellStyle name="Normal 6" xfId="459"/>
    <cellStyle name="Normal 7" xfId="460"/>
    <cellStyle name="Normal 8" xfId="461"/>
    <cellStyle name="Normal 9" xfId="462"/>
    <cellStyle name="Normal1" xfId="463"/>
    <cellStyle name="Normal1 2" xfId="464"/>
    <cellStyle name="Note 2" xfId="465"/>
    <cellStyle name="Note 2 2" xfId="466"/>
    <cellStyle name="Note 3" xfId="467"/>
    <cellStyle name="omma [0]_Mktg Prog" xfId="468"/>
    <cellStyle name="ormal_Sheet1_1" xfId="469"/>
    <cellStyle name="Output 2" xfId="470"/>
    <cellStyle name="Percent [2]" xfId="471"/>
    <cellStyle name="Percent [2] 2" xfId="472"/>
    <cellStyle name="Percent 2" xfId="473"/>
    <cellStyle name="S—_x0008_" xfId="474"/>
    <cellStyle name="Style 1" xfId="475"/>
    <cellStyle name="Style 10" xfId="476"/>
    <cellStyle name="Style 11" xfId="477"/>
    <cellStyle name="Style 12" xfId="478"/>
    <cellStyle name="Style 13" xfId="479"/>
    <cellStyle name="Style 14" xfId="480"/>
    <cellStyle name="Style 15" xfId="481"/>
    <cellStyle name="Style 16" xfId="482"/>
    <cellStyle name="Style 17" xfId="483"/>
    <cellStyle name="Style 18" xfId="484"/>
    <cellStyle name="Style 19" xfId="485"/>
    <cellStyle name="Style 2" xfId="486"/>
    <cellStyle name="Style 20" xfId="487"/>
    <cellStyle name="Style 21" xfId="488"/>
    <cellStyle name="Style 22" xfId="489"/>
    <cellStyle name="Style 23" xfId="490"/>
    <cellStyle name="Style 24" xfId="491"/>
    <cellStyle name="Style 25" xfId="492"/>
    <cellStyle name="Style 26" xfId="493"/>
    <cellStyle name="Style 27" xfId="494"/>
    <cellStyle name="Style 28" xfId="495"/>
    <cellStyle name="Style 29" xfId="496"/>
    <cellStyle name="Style 3" xfId="497"/>
    <cellStyle name="Style 30" xfId="498"/>
    <cellStyle name="Style 31" xfId="499"/>
    <cellStyle name="Style 32" xfId="500"/>
    <cellStyle name="Style 33" xfId="501"/>
    <cellStyle name="Style 34" xfId="502"/>
    <cellStyle name="Style 35" xfId="503"/>
    <cellStyle name="Style 36" xfId="504"/>
    <cellStyle name="Style 37" xfId="505"/>
    <cellStyle name="Style 38" xfId="506"/>
    <cellStyle name="Style 39" xfId="507"/>
    <cellStyle name="Style 39 2" xfId="508"/>
    <cellStyle name="Style 4" xfId="509"/>
    <cellStyle name="Style 40" xfId="510"/>
    <cellStyle name="Style 41" xfId="511"/>
    <cellStyle name="Style 42" xfId="512"/>
    <cellStyle name="Style 43" xfId="513"/>
    <cellStyle name="Style 44" xfId="514"/>
    <cellStyle name="Style 45" xfId="515"/>
    <cellStyle name="Style 46" xfId="516"/>
    <cellStyle name="Style 47" xfId="517"/>
    <cellStyle name="Style 48" xfId="518"/>
    <cellStyle name="Style 49" xfId="519"/>
    <cellStyle name="Style 5" xfId="520"/>
    <cellStyle name="Style 50" xfId="521"/>
    <cellStyle name="Style 51" xfId="522"/>
    <cellStyle name="Style 52" xfId="523"/>
    <cellStyle name="Style 53" xfId="524"/>
    <cellStyle name="Style 54" xfId="525"/>
    <cellStyle name="Style 55" xfId="526"/>
    <cellStyle name="Style 56" xfId="527"/>
    <cellStyle name="Style 57" xfId="528"/>
    <cellStyle name="Style 58" xfId="529"/>
    <cellStyle name="Style 59" xfId="530"/>
    <cellStyle name="Style 6" xfId="531"/>
    <cellStyle name="Style 60" xfId="532"/>
    <cellStyle name="Style 61" xfId="533"/>
    <cellStyle name="Style 62" xfId="534"/>
    <cellStyle name="Style 63" xfId="535"/>
    <cellStyle name="Style 64" xfId="536"/>
    <cellStyle name="Style 65" xfId="537"/>
    <cellStyle name="Style 66" xfId="538"/>
    <cellStyle name="Style 67" xfId="539"/>
    <cellStyle name="Style 67 2" xfId="540"/>
    <cellStyle name="Style 68" xfId="541"/>
    <cellStyle name="Style 69" xfId="542"/>
    <cellStyle name="Style 7" xfId="543"/>
    <cellStyle name="Style 7 2" xfId="544"/>
    <cellStyle name="Style 70" xfId="545"/>
    <cellStyle name="Style 71" xfId="546"/>
    <cellStyle name="Style 72" xfId="547"/>
    <cellStyle name="Style 73" xfId="548"/>
    <cellStyle name="Style 74" xfId="549"/>
    <cellStyle name="Style 75" xfId="550"/>
    <cellStyle name="Style 76" xfId="551"/>
    <cellStyle name="Style 77" xfId="552"/>
    <cellStyle name="Style 78" xfId="553"/>
    <cellStyle name="Style 79" xfId="554"/>
    <cellStyle name="Style 8" xfId="555"/>
    <cellStyle name="Style 80" xfId="556"/>
    <cellStyle name="Style 81" xfId="557"/>
    <cellStyle name="Style 82" xfId="558"/>
    <cellStyle name="Style 83" xfId="559"/>
    <cellStyle name="Style 9" xfId="560"/>
    <cellStyle name="style_1" xfId="561"/>
    <cellStyle name="subhead" xfId="562"/>
    <cellStyle name="T" xfId="563"/>
    <cellStyle name="T 2" xfId="564"/>
    <cellStyle name="T_Book1" xfId="565"/>
    <cellStyle name="T_Book1 2" xfId="566"/>
    <cellStyle name="T_Book1_1" xfId="567"/>
    <cellStyle name="T_Book1_1 2" xfId="568"/>
    <cellStyle name="T_Copy of BC nhanh TCT -2008" xfId="569"/>
    <cellStyle name="T_Copy of BC nhanh TCT -2008 2" xfId="570"/>
    <cellStyle name="T_Intimex-2007" xfId="571"/>
    <cellStyle name="T_Intimex-2007 2" xfId="572"/>
    <cellStyle name="Title 2" xfId="575"/>
    <cellStyle name="Total 2" xfId="576"/>
    <cellStyle name="th" xfId="573"/>
    <cellStyle name="th 2" xfId="574"/>
    <cellStyle name="viet" xfId="577"/>
    <cellStyle name="viet 2" xfId="578"/>
    <cellStyle name="viet2" xfId="579"/>
    <cellStyle name="viet2 2" xfId="580"/>
    <cellStyle name="VN new romanNormal" xfId="581"/>
    <cellStyle name="VN time new roman" xfId="582"/>
    <cellStyle name="vntxt1" xfId="585"/>
    <cellStyle name="vntxt2" xfId="586"/>
    <cellStyle name="vnhead1" xfId="583"/>
    <cellStyle name="vnhead3" xfId="584"/>
    <cellStyle name="Währung [0]_UXO VII" xfId="587"/>
    <cellStyle name="Währung_UXO VII" xfId="588"/>
    <cellStyle name="Warning Text 2" xfId="589"/>
    <cellStyle name="เครื่องหมายสกุลเงิน [0]_FTC_OFFER" xfId="590"/>
    <cellStyle name="เครื่องหมายสกุลเงิน_FTC_OFFER" xfId="591"/>
    <cellStyle name="ปกติ_FTC_OFFER" xfId="592"/>
    <cellStyle name=" [0.00]_ Att. 1- Cover" xfId="593"/>
    <cellStyle name="_ Att. 1- Cover" xfId="594"/>
    <cellStyle name="?_ Att. 1- Cover" xfId="595"/>
    <cellStyle name="똿뗦먛귟 [0.00]_PRODUCT DETAIL Q1" xfId="596"/>
    <cellStyle name="똿뗦먛귟_PRODUCT DETAIL Q1" xfId="597"/>
    <cellStyle name="믅됞 [0.00]_PRODUCT DETAIL Q1" xfId="598"/>
    <cellStyle name="믅됞_PRODUCT DETAIL Q1" xfId="599"/>
    <cellStyle name="백분율_95" xfId="600"/>
    <cellStyle name="뷭?_BOOKSHIP" xfId="601"/>
    <cellStyle name="콤마 [0]_ 비목별 월별기술 " xfId="602"/>
    <cellStyle name="콤마_ 비목별 월별기술 " xfId="603"/>
    <cellStyle name="통화 [0]_1202" xfId="604"/>
    <cellStyle name="통화_1202" xfId="605"/>
    <cellStyle name="표준_(정보부문)월별인원계획" xfId="606"/>
    <cellStyle name="一般_00Q3902REV.1" xfId="607"/>
    <cellStyle name="千分位[0]_00Q3902REV.1" xfId="608"/>
    <cellStyle name="千分位_00Q3902REV.1" xfId="609"/>
    <cellStyle name="桁区切り [0.00]_List-dwg瑩畳䵜楡" xfId="610"/>
    <cellStyle name="桁区切り_List-dwgist-" xfId="611"/>
    <cellStyle name="標準_List-dwgis" xfId="612"/>
    <cellStyle name="貨幣 [0]_00Q3902REV.1" xfId="613"/>
    <cellStyle name="貨幣[0]_BRE" xfId="614"/>
    <cellStyle name="貨幣_00Q3902REV.1" xfId="615"/>
    <cellStyle name="通貨 [0.00]_List-dwgwg" xfId="616"/>
    <cellStyle name="通貨_List-dwgis" xfId="6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8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348840</xdr:colOff>
      <xdr:row>0</xdr:row>
      <xdr:rowOff>40968</xdr:rowOff>
    </xdr:from>
    <xdr:to>
      <xdr:col>2</xdr:col>
      <xdr:colOff>1148940</xdr:colOff>
      <xdr:row>1</xdr:row>
      <xdr:rowOff>288618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090" y="40968"/>
          <a:ext cx="8001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450647</xdr:colOff>
      <xdr:row>6</xdr:row>
      <xdr:rowOff>61451</xdr:rowOff>
    </xdr:from>
    <xdr:to>
      <xdr:col>6</xdr:col>
      <xdr:colOff>2161048</xdr:colOff>
      <xdr:row>6</xdr:row>
      <xdr:rowOff>1792338</xdr:rowOff>
    </xdr:to>
    <xdr:pic>
      <xdr:nvPicPr>
        <xdr:cNvPr id="3" name="Picture 2" descr="Mua trả góp Nồi lẩu điện Goldsun MC-GAL30R 3L tại nguyenkim.com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2747" y="2166476"/>
          <a:ext cx="1710401" cy="17308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297014</xdr:colOff>
      <xdr:row>7</xdr:row>
      <xdr:rowOff>215080</xdr:rowOff>
    </xdr:from>
    <xdr:to>
      <xdr:col>6</xdr:col>
      <xdr:colOff>2091717</xdr:colOff>
      <xdr:row>7</xdr:row>
      <xdr:rowOff>1665698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9114" y="4253680"/>
          <a:ext cx="1794703" cy="1450618"/>
        </a:xfrm>
        <a:prstGeom prst="rect">
          <a:avLst/>
        </a:prstGeom>
      </xdr:spPr>
    </xdr:pic>
    <xdr:clientData/>
  </xdr:twoCellAnchor>
  <xdr:twoCellAnchor editAs="oneCell">
    <xdr:from>
      <xdr:col>6</xdr:col>
      <xdr:colOff>358468</xdr:colOff>
      <xdr:row>8</xdr:row>
      <xdr:rowOff>112662</xdr:rowOff>
    </xdr:from>
    <xdr:to>
      <xdr:col>6</xdr:col>
      <xdr:colOff>2054953</xdr:colOff>
      <xdr:row>8</xdr:row>
      <xdr:rowOff>1710404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30568" y="6084837"/>
          <a:ext cx="1696485" cy="1597742"/>
        </a:xfrm>
        <a:prstGeom prst="rect">
          <a:avLst/>
        </a:prstGeom>
      </xdr:spPr>
    </xdr:pic>
    <xdr:clientData/>
  </xdr:twoCellAnchor>
  <xdr:twoCellAnchor>
    <xdr:from>
      <xdr:col>6</xdr:col>
      <xdr:colOff>286774</xdr:colOff>
      <xdr:row>11</xdr:row>
      <xdr:rowOff>266289</xdr:rowOff>
    </xdr:from>
    <xdr:to>
      <xdr:col>6</xdr:col>
      <xdr:colOff>2202015</xdr:colOff>
      <xdr:row>11</xdr:row>
      <xdr:rowOff>1764830</xdr:rowOff>
    </xdr:to>
    <xdr:pic>
      <xdr:nvPicPr>
        <xdr:cNvPr id="6" name="Picture 5" descr="Bàn ủi hơi nước Philips GC1418 giảm giá hấp dẫn tại nguyenkim.co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8874" y="10515189"/>
          <a:ext cx="1915241" cy="1498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194598</xdr:colOff>
      <xdr:row>12</xdr:row>
      <xdr:rowOff>81936</xdr:rowOff>
    </xdr:from>
    <xdr:to>
      <xdr:col>6</xdr:col>
      <xdr:colOff>2447824</xdr:colOff>
      <xdr:row>12</xdr:row>
      <xdr:rowOff>1875623</xdr:rowOff>
    </xdr:to>
    <xdr:pic>
      <xdr:nvPicPr>
        <xdr:cNvPr id="7" name="Picture 6" descr="Quạt hơi nước Kangaroo KG553 đuổi muỗi giá tốt tại nguyenkim.com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6698" y="12264411"/>
          <a:ext cx="2253226" cy="17936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389195</xdr:colOff>
      <xdr:row>9</xdr:row>
      <xdr:rowOff>133145</xdr:rowOff>
    </xdr:from>
    <xdr:to>
      <xdr:col>6</xdr:col>
      <xdr:colOff>2089357</xdr:colOff>
      <xdr:row>9</xdr:row>
      <xdr:rowOff>1823423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61295" y="8038895"/>
          <a:ext cx="1700162" cy="1690278"/>
        </a:xfrm>
        <a:prstGeom prst="rect">
          <a:avLst/>
        </a:prstGeom>
      </xdr:spPr>
    </xdr:pic>
    <xdr:clientData/>
  </xdr:twoCellAnchor>
  <xdr:twoCellAnchor>
    <xdr:from>
      <xdr:col>6</xdr:col>
      <xdr:colOff>358467</xdr:colOff>
      <xdr:row>19</xdr:row>
      <xdr:rowOff>20485</xdr:rowOff>
    </xdr:from>
    <xdr:to>
      <xdr:col>6</xdr:col>
      <xdr:colOff>2386370</xdr:colOff>
      <xdr:row>19</xdr:row>
      <xdr:rowOff>1876323</xdr:rowOff>
    </xdr:to>
    <xdr:pic>
      <xdr:nvPicPr>
        <xdr:cNvPr id="9" name="Picture 8" descr="Pin di động Sony - 5800 MAH CP-E6/BC ULA dung lượng 5800 MAH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386" t="19429" r="33333" b="6857"/>
        <a:stretch>
          <a:fillRect/>
        </a:stretch>
      </xdr:blipFill>
      <xdr:spPr bwMode="auto">
        <a:xfrm>
          <a:off x="5730567" y="16079635"/>
          <a:ext cx="2027903" cy="18558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235566</xdr:colOff>
      <xdr:row>20</xdr:row>
      <xdr:rowOff>1</xdr:rowOff>
    </xdr:from>
    <xdr:to>
      <xdr:col>6</xdr:col>
      <xdr:colOff>2540001</xdr:colOff>
      <xdr:row>20</xdr:row>
      <xdr:rowOff>1925485</xdr:rowOff>
    </xdr:to>
    <xdr:pic>
      <xdr:nvPicPr>
        <xdr:cNvPr id="10" name="Picture 9" descr="Bếp hồng ngoại Sanaky SNK 2524HGN thiết kế mặt kính chịu nhiệt tốt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666" y="18011776"/>
          <a:ext cx="2304435" cy="19254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30724</xdr:colOff>
      <xdr:row>21</xdr:row>
      <xdr:rowOff>143388</xdr:rowOff>
    </xdr:from>
    <xdr:to>
      <xdr:col>6</xdr:col>
      <xdr:colOff>2646275</xdr:colOff>
      <xdr:row>21</xdr:row>
      <xdr:rowOff>1720645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02824" y="20107788"/>
          <a:ext cx="2615551" cy="1577257"/>
        </a:xfrm>
        <a:prstGeom prst="rect">
          <a:avLst/>
        </a:prstGeom>
      </xdr:spPr>
    </xdr:pic>
    <xdr:clientData/>
  </xdr:twoCellAnchor>
  <xdr:twoCellAnchor editAs="oneCell">
    <xdr:from>
      <xdr:col>6</xdr:col>
      <xdr:colOff>256050</xdr:colOff>
      <xdr:row>23</xdr:row>
      <xdr:rowOff>133145</xdr:rowOff>
    </xdr:from>
    <xdr:to>
      <xdr:col>6</xdr:col>
      <xdr:colOff>2529759</xdr:colOff>
      <xdr:row>23</xdr:row>
      <xdr:rowOff>1813712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28150" y="22450220"/>
          <a:ext cx="2273709" cy="1680567"/>
        </a:xfrm>
        <a:prstGeom prst="rect">
          <a:avLst/>
        </a:prstGeom>
      </xdr:spPr>
    </xdr:pic>
    <xdr:clientData/>
  </xdr:twoCellAnchor>
  <xdr:twoCellAnchor editAs="oneCell">
    <xdr:from>
      <xdr:col>6</xdr:col>
      <xdr:colOff>399438</xdr:colOff>
      <xdr:row>24</xdr:row>
      <xdr:rowOff>81936</xdr:rowOff>
    </xdr:from>
    <xdr:to>
      <xdr:col>6</xdr:col>
      <xdr:colOff>2273712</xdr:colOff>
      <xdr:row>24</xdr:row>
      <xdr:rowOff>1938246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771538" y="24351636"/>
          <a:ext cx="1874274" cy="1856310"/>
        </a:xfrm>
        <a:prstGeom prst="rect">
          <a:avLst/>
        </a:prstGeom>
      </xdr:spPr>
    </xdr:pic>
    <xdr:clientData/>
  </xdr:twoCellAnchor>
  <xdr:twoCellAnchor editAs="oneCell">
    <xdr:from>
      <xdr:col>6</xdr:col>
      <xdr:colOff>204840</xdr:colOff>
      <xdr:row>25</xdr:row>
      <xdr:rowOff>81936</xdr:rowOff>
    </xdr:from>
    <xdr:to>
      <xdr:col>6</xdr:col>
      <xdr:colOff>2529759</xdr:colOff>
      <xdr:row>25</xdr:row>
      <xdr:rowOff>1910872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76940" y="26370936"/>
          <a:ext cx="2324919" cy="1828936"/>
        </a:xfrm>
        <a:prstGeom prst="rect">
          <a:avLst/>
        </a:prstGeom>
      </xdr:spPr>
    </xdr:pic>
    <xdr:clientData/>
  </xdr:twoCellAnchor>
  <xdr:twoCellAnchor editAs="oneCell">
    <xdr:from>
      <xdr:col>6</xdr:col>
      <xdr:colOff>184356</xdr:colOff>
      <xdr:row>26</xdr:row>
      <xdr:rowOff>102420</xdr:rowOff>
    </xdr:from>
    <xdr:to>
      <xdr:col>6</xdr:col>
      <xdr:colOff>2509275</xdr:colOff>
      <xdr:row>26</xdr:row>
      <xdr:rowOff>1931356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56456" y="28344045"/>
          <a:ext cx="2324919" cy="1828936"/>
        </a:xfrm>
        <a:prstGeom prst="rect">
          <a:avLst/>
        </a:prstGeom>
      </xdr:spPr>
    </xdr:pic>
    <xdr:clientData/>
  </xdr:twoCellAnchor>
  <xdr:twoCellAnchor editAs="oneCell">
    <xdr:from>
      <xdr:col>6</xdr:col>
      <xdr:colOff>92178</xdr:colOff>
      <xdr:row>27</xdr:row>
      <xdr:rowOff>92178</xdr:rowOff>
    </xdr:from>
    <xdr:to>
      <xdr:col>6</xdr:col>
      <xdr:colOff>2582585</xdr:colOff>
      <xdr:row>27</xdr:row>
      <xdr:rowOff>1628468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64278" y="30286428"/>
          <a:ext cx="2490407" cy="1536290"/>
        </a:xfrm>
        <a:prstGeom prst="rect">
          <a:avLst/>
        </a:prstGeom>
      </xdr:spPr>
    </xdr:pic>
    <xdr:clientData/>
  </xdr:twoCellAnchor>
  <xdr:twoCellAnchor editAs="oneCell">
    <xdr:from>
      <xdr:col>6</xdr:col>
      <xdr:colOff>153630</xdr:colOff>
      <xdr:row>28</xdr:row>
      <xdr:rowOff>112661</xdr:rowOff>
    </xdr:from>
    <xdr:to>
      <xdr:col>6</xdr:col>
      <xdr:colOff>2396614</xdr:colOff>
      <xdr:row>28</xdr:row>
      <xdr:rowOff>1761350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525730" y="32145236"/>
          <a:ext cx="2242984" cy="1648689"/>
        </a:xfrm>
        <a:prstGeom prst="rect">
          <a:avLst/>
        </a:prstGeom>
      </xdr:spPr>
    </xdr:pic>
    <xdr:clientData/>
  </xdr:twoCellAnchor>
  <xdr:twoCellAnchor editAs="oneCell">
    <xdr:from>
      <xdr:col>6</xdr:col>
      <xdr:colOff>92178</xdr:colOff>
      <xdr:row>35</xdr:row>
      <xdr:rowOff>153630</xdr:rowOff>
    </xdr:from>
    <xdr:to>
      <xdr:col>6</xdr:col>
      <xdr:colOff>2550241</xdr:colOff>
      <xdr:row>35</xdr:row>
      <xdr:rowOff>1628468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64278" y="36005730"/>
          <a:ext cx="2458063" cy="1474838"/>
        </a:xfrm>
        <a:prstGeom prst="rect">
          <a:avLst/>
        </a:prstGeom>
      </xdr:spPr>
    </xdr:pic>
    <xdr:clientData/>
  </xdr:twoCellAnchor>
  <xdr:twoCellAnchor editAs="oneCell">
    <xdr:from>
      <xdr:col>6</xdr:col>
      <xdr:colOff>71694</xdr:colOff>
      <xdr:row>36</xdr:row>
      <xdr:rowOff>143388</xdr:rowOff>
    </xdr:from>
    <xdr:to>
      <xdr:col>6</xdr:col>
      <xdr:colOff>2494720</xdr:colOff>
      <xdr:row>36</xdr:row>
      <xdr:rowOff>1730888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43794" y="37843338"/>
          <a:ext cx="2423026" cy="1587500"/>
        </a:xfrm>
        <a:prstGeom prst="rect">
          <a:avLst/>
        </a:prstGeom>
      </xdr:spPr>
    </xdr:pic>
    <xdr:clientData/>
  </xdr:twoCellAnchor>
  <xdr:twoCellAnchor>
    <xdr:from>
      <xdr:col>6</xdr:col>
      <xdr:colOff>378953</xdr:colOff>
      <xdr:row>37</xdr:row>
      <xdr:rowOff>30726</xdr:rowOff>
    </xdr:from>
    <xdr:to>
      <xdr:col>6</xdr:col>
      <xdr:colOff>2417096</xdr:colOff>
      <xdr:row>37</xdr:row>
      <xdr:rowOff>1823065</xdr:rowOff>
    </xdr:to>
    <xdr:pic>
      <xdr:nvPicPr>
        <xdr:cNvPr id="20" name="Picture 19" descr="Lò vi sóng Aqua AEM–G3133W 23 lít giá rẻ, ưu đãi tại nguyenkim.com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382" b="20476"/>
        <a:stretch>
          <a:fillRect/>
        </a:stretch>
      </xdr:blipFill>
      <xdr:spPr bwMode="auto">
        <a:xfrm>
          <a:off x="5751053" y="39578526"/>
          <a:ext cx="2038143" cy="17923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235566</xdr:colOff>
      <xdr:row>39</xdr:row>
      <xdr:rowOff>71694</xdr:rowOff>
    </xdr:from>
    <xdr:to>
      <xdr:col>6</xdr:col>
      <xdr:colOff>2478550</xdr:colOff>
      <xdr:row>39</xdr:row>
      <xdr:rowOff>1592962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607666" y="41838819"/>
          <a:ext cx="2242984" cy="1521268"/>
        </a:xfrm>
        <a:prstGeom prst="rect">
          <a:avLst/>
        </a:prstGeom>
      </xdr:spPr>
    </xdr:pic>
    <xdr:clientData/>
  </xdr:twoCellAnchor>
  <xdr:twoCellAnchor editAs="oneCell">
    <xdr:from>
      <xdr:col>6</xdr:col>
      <xdr:colOff>450647</xdr:colOff>
      <xdr:row>41</xdr:row>
      <xdr:rowOff>40968</xdr:rowOff>
    </xdr:from>
    <xdr:to>
      <xdr:col>6</xdr:col>
      <xdr:colOff>2017664</xdr:colOff>
      <xdr:row>41</xdr:row>
      <xdr:rowOff>1791900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822747" y="45503793"/>
          <a:ext cx="1567017" cy="1750932"/>
        </a:xfrm>
        <a:prstGeom prst="rect">
          <a:avLst/>
        </a:prstGeom>
      </xdr:spPr>
    </xdr:pic>
    <xdr:clientData/>
  </xdr:twoCellAnchor>
  <xdr:twoCellAnchor editAs="oneCell">
    <xdr:from>
      <xdr:col>6</xdr:col>
      <xdr:colOff>266292</xdr:colOff>
      <xdr:row>42</xdr:row>
      <xdr:rowOff>61452</xdr:rowOff>
    </xdr:from>
    <xdr:to>
      <xdr:col>6</xdr:col>
      <xdr:colOff>2068871</xdr:colOff>
      <xdr:row>42</xdr:row>
      <xdr:rowOff>1619020</xdr:rowOff>
    </xdr:to>
    <xdr:pic>
      <xdr:nvPicPr>
        <xdr:cNvPr id="23" name="Picture 22" descr="Image result for MAU NHAN 01 CHI VANG 99,99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392" y="47372127"/>
          <a:ext cx="1802579" cy="1557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245809</xdr:colOff>
      <xdr:row>45</xdr:row>
      <xdr:rowOff>81634</xdr:rowOff>
    </xdr:from>
    <xdr:to>
      <xdr:col>6</xdr:col>
      <xdr:colOff>1945968</xdr:colOff>
      <xdr:row>45</xdr:row>
      <xdr:rowOff>1775504</xdr:rowOff>
    </xdr:to>
    <xdr:pic>
      <xdr:nvPicPr>
        <xdr:cNvPr id="24" name="Picture 23" descr="Image result for HINH ANH TỦ LẠNH SHARP SJ1E-SL - 165L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7909" y="52935859"/>
          <a:ext cx="1700159" cy="1693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133144</xdr:colOff>
      <xdr:row>46</xdr:row>
      <xdr:rowOff>143387</xdr:rowOff>
    </xdr:from>
    <xdr:to>
      <xdr:col>6</xdr:col>
      <xdr:colOff>2636203</xdr:colOff>
      <xdr:row>46</xdr:row>
      <xdr:rowOff>1669025</xdr:rowOff>
    </xdr:to>
    <xdr:pic>
      <xdr:nvPicPr>
        <xdr:cNvPr id="25" name="Picture 24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244" y="54845462"/>
          <a:ext cx="2503059" cy="1525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61451</xdr:colOff>
      <xdr:row>47</xdr:row>
      <xdr:rowOff>153629</xdr:rowOff>
    </xdr:from>
    <xdr:to>
      <xdr:col>6</xdr:col>
      <xdr:colOff>2564510</xdr:colOff>
      <xdr:row>47</xdr:row>
      <xdr:rowOff>1679267</xdr:rowOff>
    </xdr:to>
    <xdr:pic>
      <xdr:nvPicPr>
        <xdr:cNvPr id="26" name="Picture 25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3551" y="56703554"/>
          <a:ext cx="2503059" cy="1525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112665</xdr:colOff>
      <xdr:row>40</xdr:row>
      <xdr:rowOff>71425</xdr:rowOff>
    </xdr:from>
    <xdr:to>
      <xdr:col>6</xdr:col>
      <xdr:colOff>2580970</xdr:colOff>
      <xdr:row>40</xdr:row>
      <xdr:rowOff>1793159</xdr:rowOff>
    </xdr:to>
    <xdr:pic>
      <xdr:nvPicPr>
        <xdr:cNvPr id="27" name="Picture 26" descr="Image result for HINH ANH TIVI 25IN ASANZO 25T350 LED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4765" y="43686400"/>
          <a:ext cx="2468305" cy="1721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225323</xdr:colOff>
      <xdr:row>43</xdr:row>
      <xdr:rowOff>143386</xdr:rowOff>
    </xdr:from>
    <xdr:to>
      <xdr:col>6</xdr:col>
      <xdr:colOff>2488791</xdr:colOff>
      <xdr:row>43</xdr:row>
      <xdr:rowOff>1618222</xdr:rowOff>
    </xdr:to>
    <xdr:pic>
      <xdr:nvPicPr>
        <xdr:cNvPr id="28" name="Picture 27" descr="Image result for HINH ANH ĐIỆN THOẠI DI ĐỘNG SAMSUNG GALAXY J5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7423" y="49301911"/>
          <a:ext cx="2263468" cy="1474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143390</xdr:colOff>
      <xdr:row>44</xdr:row>
      <xdr:rowOff>60487</xdr:rowOff>
    </xdr:from>
    <xdr:to>
      <xdr:col>6</xdr:col>
      <xdr:colOff>2499034</xdr:colOff>
      <xdr:row>44</xdr:row>
      <xdr:rowOff>1820094</xdr:rowOff>
    </xdr:to>
    <xdr:pic>
      <xdr:nvPicPr>
        <xdr:cNvPr id="29" name="Picture 28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5490" y="51066862"/>
          <a:ext cx="2355644" cy="1759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532580</xdr:colOff>
      <xdr:row>54</xdr:row>
      <xdr:rowOff>137645</xdr:rowOff>
    </xdr:from>
    <xdr:to>
      <xdr:col>6</xdr:col>
      <xdr:colOff>2191773</xdr:colOff>
      <xdr:row>54</xdr:row>
      <xdr:rowOff>1791621</xdr:rowOff>
    </xdr:to>
    <xdr:pic>
      <xdr:nvPicPr>
        <xdr:cNvPr id="30" name="Picture 29" descr="Image result for HINH ANH ĐỒNG HỒ ĐEO TAY TOMMY 1781610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4680" y="60297545"/>
          <a:ext cx="1659193" cy="1653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307260</xdr:colOff>
      <xdr:row>56</xdr:row>
      <xdr:rowOff>36194</xdr:rowOff>
    </xdr:from>
    <xdr:to>
      <xdr:col>6</xdr:col>
      <xdr:colOff>2007419</xdr:colOff>
      <xdr:row>56</xdr:row>
      <xdr:rowOff>1731311</xdr:rowOff>
    </xdr:to>
    <xdr:pic>
      <xdr:nvPicPr>
        <xdr:cNvPr id="31" name="Picture 30" descr="Image result for HINH ANH ĐIỆN THOẠI DĐ SAMSUNG SM-J510FN/DS, VÀNG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9360" y="62367794"/>
          <a:ext cx="1700159" cy="1695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71694</xdr:colOff>
      <xdr:row>58</xdr:row>
      <xdr:rowOff>139184</xdr:rowOff>
    </xdr:from>
    <xdr:to>
      <xdr:col>6</xdr:col>
      <xdr:colOff>2027904</xdr:colOff>
      <xdr:row>58</xdr:row>
      <xdr:rowOff>1551857</xdr:rowOff>
    </xdr:to>
    <xdr:pic>
      <xdr:nvPicPr>
        <xdr:cNvPr id="32" name="Picture 31" descr="Image result for  HINH ANH TIVI 32IN SONY 32R300D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3794" y="64623434"/>
          <a:ext cx="1956210" cy="14126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225324</xdr:colOff>
      <xdr:row>59</xdr:row>
      <xdr:rowOff>132235</xdr:rowOff>
    </xdr:from>
    <xdr:to>
      <xdr:col>6</xdr:col>
      <xdr:colOff>2488792</xdr:colOff>
      <xdr:row>59</xdr:row>
      <xdr:rowOff>1487640</xdr:rowOff>
    </xdr:to>
    <xdr:pic>
      <xdr:nvPicPr>
        <xdr:cNvPr id="33" name="Picture 32" descr="Image result for HINH ANH TIVI 4OIN SONY 40R 350B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7424" y="66464335"/>
          <a:ext cx="2263468" cy="1355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112662</xdr:colOff>
      <xdr:row>61</xdr:row>
      <xdr:rowOff>174506</xdr:rowOff>
    </xdr:from>
    <xdr:to>
      <xdr:col>6</xdr:col>
      <xdr:colOff>2580969</xdr:colOff>
      <xdr:row>61</xdr:row>
      <xdr:rowOff>1552985</xdr:rowOff>
    </xdr:to>
    <xdr:pic>
      <xdr:nvPicPr>
        <xdr:cNvPr id="34" name="Picture 33" descr="Image result for HINH ANH TIVI LG LCD LED 43LH511T.ATV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4762" y="68611631"/>
          <a:ext cx="2468307" cy="1378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143389</xdr:colOff>
      <xdr:row>62</xdr:row>
      <xdr:rowOff>143387</xdr:rowOff>
    </xdr:from>
    <xdr:to>
      <xdr:col>6</xdr:col>
      <xdr:colOff>2535545</xdr:colOff>
      <xdr:row>62</xdr:row>
      <xdr:rowOff>1699443</xdr:rowOff>
    </xdr:to>
    <xdr:pic>
      <xdr:nvPicPr>
        <xdr:cNvPr id="35" name="Picture 34" descr="Image result for HINH ANH MÁY TÍNH BẢNG APPLE IPAD MINI 4 WI-FI 16GB GOLD MK6L2TH/A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5489" y="70428362"/>
          <a:ext cx="2392156" cy="15560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71697</xdr:colOff>
      <xdr:row>64</xdr:row>
      <xdr:rowOff>230059</xdr:rowOff>
    </xdr:from>
    <xdr:to>
      <xdr:col>6</xdr:col>
      <xdr:colOff>2468308</xdr:colOff>
      <xdr:row>64</xdr:row>
      <xdr:rowOff>1567221</xdr:rowOff>
    </xdr:to>
    <xdr:pic>
      <xdr:nvPicPr>
        <xdr:cNvPr id="36" name="Picture 35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3797" y="72791509"/>
          <a:ext cx="2396611" cy="133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286774</xdr:colOff>
      <xdr:row>65</xdr:row>
      <xdr:rowOff>184355</xdr:rowOff>
    </xdr:from>
    <xdr:to>
      <xdr:col>6</xdr:col>
      <xdr:colOff>2395322</xdr:colOff>
      <xdr:row>65</xdr:row>
      <xdr:rowOff>1587499</xdr:rowOff>
    </xdr:to>
    <xdr:pic>
      <xdr:nvPicPr>
        <xdr:cNvPr id="37" name="Picture 36" descr="Kết quả hình ảnh cho xe máy future 2016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8874" y="74593655"/>
          <a:ext cx="2108548" cy="1403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topLeftCell="A67" zoomScale="93" zoomScaleNormal="93" workbookViewId="0">
      <selection activeCell="C75" sqref="C75"/>
    </sheetView>
  </sheetViews>
  <sheetFormatPr defaultColWidth="9.109375" defaultRowHeight="13.8" outlineLevelRow="1"/>
  <cols>
    <col min="1" max="1" width="1" style="1" customWidth="1"/>
    <col min="2" max="2" width="6.109375" style="1" customWidth="1"/>
    <col min="3" max="3" width="22.33203125" style="1" customWidth="1"/>
    <col min="4" max="4" width="21.44140625" style="1" customWidth="1"/>
    <col min="5" max="5" width="11.109375" style="1" customWidth="1"/>
    <col min="6" max="6" width="18.5546875" style="1" customWidth="1"/>
    <col min="7" max="7" width="40" style="1" customWidth="1"/>
    <col min="8" max="8" width="25.33203125" style="1" customWidth="1"/>
    <col min="9" max="16384" width="9.109375" style="1"/>
  </cols>
  <sheetData>
    <row r="1" spans="1:8" ht="39" customHeight="1">
      <c r="C1" s="2"/>
      <c r="D1" s="3" t="s">
        <v>0</v>
      </c>
    </row>
    <row r="2" spans="1:8" ht="28.5" customHeight="1"/>
    <row r="3" spans="1:8" ht="23.25" customHeight="1">
      <c r="A3" s="47" t="s">
        <v>1</v>
      </c>
      <c r="B3" s="47"/>
      <c r="C3" s="47"/>
      <c r="D3" s="47"/>
      <c r="E3" s="47"/>
      <c r="F3" s="4">
        <f>E14</f>
        <v>20</v>
      </c>
      <c r="H3" s="5"/>
    </row>
    <row r="4" spans="1:8" ht="6" customHeight="1">
      <c r="A4" s="6"/>
      <c r="B4" s="6"/>
      <c r="C4" s="6"/>
      <c r="D4" s="6"/>
      <c r="E4" s="6"/>
      <c r="H4" s="5"/>
    </row>
    <row r="5" spans="1:8" ht="45.75" customHeight="1">
      <c r="A5" s="6"/>
      <c r="B5" s="7" t="s">
        <v>2</v>
      </c>
      <c r="C5" s="8" t="s">
        <v>3</v>
      </c>
      <c r="D5" s="7" t="s">
        <v>4</v>
      </c>
      <c r="E5" s="9" t="s">
        <v>5</v>
      </c>
      <c r="F5" s="10" t="s">
        <v>6</v>
      </c>
      <c r="G5" s="10" t="s">
        <v>7</v>
      </c>
      <c r="H5" s="11" t="s">
        <v>8</v>
      </c>
    </row>
    <row r="6" spans="1:8" s="12" customFormat="1" ht="23.25" customHeight="1">
      <c r="B6" s="13" t="s">
        <v>9</v>
      </c>
      <c r="C6" s="14"/>
      <c r="D6" s="15"/>
      <c r="E6" s="16">
        <f>SUM(E7:E10)</f>
        <v>10</v>
      </c>
      <c r="F6" s="17" t="s">
        <v>10</v>
      </c>
      <c r="G6" s="15"/>
      <c r="H6" s="16" t="s">
        <v>11</v>
      </c>
    </row>
    <row r="7" spans="1:8" ht="152.25" customHeight="1" outlineLevel="1">
      <c r="B7" s="18" t="s">
        <v>12</v>
      </c>
      <c r="C7" s="19" t="s">
        <v>13</v>
      </c>
      <c r="D7" s="20" t="s">
        <v>14</v>
      </c>
      <c r="E7" s="19">
        <v>5</v>
      </c>
      <c r="F7" s="44" t="s">
        <v>15</v>
      </c>
      <c r="G7" s="21"/>
      <c r="H7" s="21"/>
    </row>
    <row r="8" spans="1:8" ht="152.25" customHeight="1" outlineLevel="1">
      <c r="B8" s="18" t="s">
        <v>12</v>
      </c>
      <c r="C8" s="19" t="s">
        <v>16</v>
      </c>
      <c r="D8" s="20" t="s">
        <v>17</v>
      </c>
      <c r="E8" s="19">
        <v>3</v>
      </c>
      <c r="F8" s="45"/>
      <c r="G8" s="21"/>
      <c r="H8" s="21"/>
    </row>
    <row r="9" spans="1:8" ht="152.25" customHeight="1" outlineLevel="1">
      <c r="B9" s="18" t="s">
        <v>12</v>
      </c>
      <c r="C9" s="22" t="s">
        <v>18</v>
      </c>
      <c r="D9" s="23" t="s">
        <v>19</v>
      </c>
      <c r="E9" s="24">
        <v>1</v>
      </c>
      <c r="F9" s="45"/>
      <c r="G9" s="21"/>
      <c r="H9" s="21"/>
    </row>
    <row r="10" spans="1:8" ht="152.25" customHeight="1" outlineLevel="1">
      <c r="B10" s="18" t="s">
        <v>12</v>
      </c>
      <c r="C10" s="22" t="s">
        <v>20</v>
      </c>
      <c r="D10" s="25" t="s">
        <v>21</v>
      </c>
      <c r="E10" s="24">
        <v>1</v>
      </c>
      <c r="F10" s="46"/>
      <c r="G10" s="21"/>
      <c r="H10" s="21"/>
    </row>
    <row r="11" spans="1:8" ht="32.25" customHeight="1">
      <c r="B11" s="13" t="s">
        <v>22</v>
      </c>
      <c r="C11" s="14"/>
      <c r="D11" s="15"/>
      <c r="E11" s="16">
        <f>SUM(E12:E13)</f>
        <v>10</v>
      </c>
      <c r="F11" s="17" t="s">
        <v>10</v>
      </c>
      <c r="G11" s="15"/>
      <c r="H11" s="16" t="s">
        <v>11</v>
      </c>
    </row>
    <row r="12" spans="1:8" ht="152.25" customHeight="1" outlineLevel="1">
      <c r="B12" s="18" t="s">
        <v>12</v>
      </c>
      <c r="C12" s="22" t="s">
        <v>13</v>
      </c>
      <c r="D12" s="25" t="s">
        <v>23</v>
      </c>
      <c r="E12" s="24">
        <v>5</v>
      </c>
      <c r="F12" s="40" t="s">
        <v>15</v>
      </c>
      <c r="G12" s="21"/>
      <c r="H12" s="21"/>
    </row>
    <row r="13" spans="1:8" ht="153" customHeight="1" outlineLevel="1">
      <c r="B13" s="18" t="s">
        <v>12</v>
      </c>
      <c r="C13" s="22" t="s">
        <v>24</v>
      </c>
      <c r="D13" s="25" t="s">
        <v>25</v>
      </c>
      <c r="E13" s="24">
        <f>SUM(E12)</f>
        <v>5</v>
      </c>
      <c r="F13" s="42"/>
      <c r="G13" s="21"/>
      <c r="H13" s="21"/>
    </row>
    <row r="14" spans="1:8" s="26" customFormat="1" ht="21" customHeight="1">
      <c r="B14" s="38" t="s">
        <v>26</v>
      </c>
      <c r="C14" s="38"/>
      <c r="D14" s="38"/>
      <c r="E14" s="27">
        <f>E6+E11</f>
        <v>20</v>
      </c>
      <c r="F14" s="27">
        <f>F6+F11</f>
        <v>4</v>
      </c>
      <c r="G14" s="28"/>
      <c r="H14" s="28"/>
    </row>
    <row r="15" spans="1:8" ht="5.25" customHeight="1"/>
    <row r="16" spans="1:8" ht="32.25" customHeight="1">
      <c r="A16" s="43" t="s">
        <v>27</v>
      </c>
      <c r="B16" s="43"/>
      <c r="C16" s="43"/>
      <c r="D16" s="43"/>
      <c r="E16" s="43"/>
      <c r="F16" s="4">
        <f>E30</f>
        <v>20</v>
      </c>
    </row>
    <row r="17" spans="1:8" ht="6" customHeight="1"/>
    <row r="18" spans="1:8" ht="50.25" customHeight="1">
      <c r="A18" s="6"/>
      <c r="B18" s="7" t="s">
        <v>2</v>
      </c>
      <c r="C18" s="8" t="s">
        <v>3</v>
      </c>
      <c r="D18" s="7" t="s">
        <v>4</v>
      </c>
      <c r="E18" s="9" t="s">
        <v>5</v>
      </c>
      <c r="F18" s="10" t="s">
        <v>6</v>
      </c>
      <c r="G18" s="10" t="s">
        <v>7</v>
      </c>
      <c r="H18" s="11" t="s">
        <v>8</v>
      </c>
    </row>
    <row r="19" spans="1:8" s="12" customFormat="1" ht="37.5" customHeight="1">
      <c r="B19" s="13" t="s">
        <v>28</v>
      </c>
      <c r="C19" s="14"/>
      <c r="D19" s="15"/>
      <c r="E19" s="16">
        <f>SUM(E20:E22)</f>
        <v>10</v>
      </c>
      <c r="F19" s="17">
        <v>2</v>
      </c>
      <c r="G19" s="15"/>
      <c r="H19" s="16" t="s">
        <v>29</v>
      </c>
    </row>
    <row r="20" spans="1:8" ht="153.75" customHeight="1" outlineLevel="1">
      <c r="B20" s="18" t="s">
        <v>12</v>
      </c>
      <c r="C20" s="19" t="s">
        <v>13</v>
      </c>
      <c r="D20" s="25" t="s">
        <v>30</v>
      </c>
      <c r="E20" s="24">
        <v>2</v>
      </c>
      <c r="F20" s="44" t="s">
        <v>15</v>
      </c>
      <c r="G20" s="21"/>
      <c r="H20" s="21"/>
    </row>
    <row r="21" spans="1:8" ht="153.75" customHeight="1" outlineLevel="1">
      <c r="B21" s="18" t="s">
        <v>12</v>
      </c>
      <c r="C21" s="19" t="s">
        <v>16</v>
      </c>
      <c r="D21" s="29" t="s">
        <v>31</v>
      </c>
      <c r="E21" s="19">
        <v>7</v>
      </c>
      <c r="F21" s="45"/>
      <c r="G21" s="21"/>
      <c r="H21" s="21"/>
    </row>
    <row r="22" spans="1:8" ht="153.75" customHeight="1" outlineLevel="1">
      <c r="B22" s="18" t="s">
        <v>12</v>
      </c>
      <c r="C22" s="22" t="s">
        <v>32</v>
      </c>
      <c r="D22" s="25" t="s">
        <v>33</v>
      </c>
      <c r="E22" s="24">
        <v>1</v>
      </c>
      <c r="F22" s="46"/>
      <c r="G22" s="21"/>
      <c r="H22" s="21"/>
    </row>
    <row r="23" spans="1:8" s="12" customFormat="1" ht="31.5" customHeight="1">
      <c r="B23" s="13" t="s">
        <v>22</v>
      </c>
      <c r="C23" s="14"/>
      <c r="D23" s="15"/>
      <c r="E23" s="16">
        <f>SUM(E24:E29)</f>
        <v>10</v>
      </c>
      <c r="F23" s="17">
        <v>2</v>
      </c>
      <c r="G23" s="15"/>
      <c r="H23" s="16" t="s">
        <v>29</v>
      </c>
    </row>
    <row r="24" spans="1:8" ht="153.75" customHeight="1" outlineLevel="1">
      <c r="B24" s="18" t="s">
        <v>12</v>
      </c>
      <c r="C24" s="22" t="s">
        <v>34</v>
      </c>
      <c r="D24" s="25" t="s">
        <v>35</v>
      </c>
      <c r="E24" s="24">
        <v>5</v>
      </c>
      <c r="F24" s="40" t="s">
        <v>15</v>
      </c>
      <c r="G24" s="21"/>
      <c r="H24" s="21"/>
    </row>
    <row r="25" spans="1:8" ht="159" customHeight="1" outlineLevel="1">
      <c r="B25" s="18" t="s">
        <v>12</v>
      </c>
      <c r="C25" s="22" t="s">
        <v>36</v>
      </c>
      <c r="D25" s="25" t="s">
        <v>37</v>
      </c>
      <c r="E25" s="24">
        <v>1</v>
      </c>
      <c r="F25" s="41"/>
      <c r="G25" s="21"/>
      <c r="H25" s="21"/>
    </row>
    <row r="26" spans="1:8" ht="153.75" customHeight="1" outlineLevel="1">
      <c r="B26" s="18" t="s">
        <v>12</v>
      </c>
      <c r="C26" s="22" t="s">
        <v>38</v>
      </c>
      <c r="D26" s="25" t="s">
        <v>39</v>
      </c>
      <c r="E26" s="24">
        <v>1</v>
      </c>
      <c r="F26" s="41"/>
      <c r="G26" s="21"/>
      <c r="H26" s="21"/>
    </row>
    <row r="27" spans="1:8" ht="153.75" customHeight="1" outlineLevel="1">
      <c r="B27" s="18" t="s">
        <v>12</v>
      </c>
      <c r="C27" s="22" t="s">
        <v>40</v>
      </c>
      <c r="D27" s="25" t="s">
        <v>39</v>
      </c>
      <c r="E27" s="24">
        <v>1</v>
      </c>
      <c r="F27" s="41"/>
      <c r="G27" s="21"/>
      <c r="H27" s="21"/>
    </row>
    <row r="28" spans="1:8" ht="144.75" customHeight="1" outlineLevel="1">
      <c r="B28" s="18" t="s">
        <v>12</v>
      </c>
      <c r="C28" s="22" t="s">
        <v>41</v>
      </c>
      <c r="D28" s="25" t="s">
        <v>42</v>
      </c>
      <c r="E28" s="24">
        <v>1</v>
      </c>
      <c r="F28" s="41"/>
      <c r="G28" s="21"/>
      <c r="H28" s="21"/>
    </row>
    <row r="29" spans="1:8" ht="145.5" customHeight="1" outlineLevel="1">
      <c r="B29" s="18" t="s">
        <v>12</v>
      </c>
      <c r="C29" s="22" t="s">
        <v>43</v>
      </c>
      <c r="D29" s="25" t="s">
        <v>44</v>
      </c>
      <c r="E29" s="24">
        <v>1</v>
      </c>
      <c r="F29" s="42"/>
      <c r="G29" s="21"/>
      <c r="H29" s="21"/>
    </row>
    <row r="30" spans="1:8" s="26" customFormat="1" ht="26.25" customHeight="1">
      <c r="B30" s="38" t="s">
        <v>26</v>
      </c>
      <c r="C30" s="38"/>
      <c r="D30" s="38"/>
      <c r="E30" s="27">
        <f>SUM(E19,E23)</f>
        <v>20</v>
      </c>
      <c r="F30" s="27">
        <f>SUM(F19,F23)</f>
        <v>4</v>
      </c>
      <c r="G30" s="28"/>
      <c r="H30" s="28"/>
    </row>
    <row r="31" spans="1:8" ht="4.5" customHeight="1"/>
    <row r="32" spans="1:8" ht="33.75" customHeight="1">
      <c r="A32" s="43" t="s">
        <v>45</v>
      </c>
      <c r="B32" s="43"/>
      <c r="C32" s="43"/>
      <c r="D32" s="43"/>
      <c r="E32" s="43"/>
      <c r="F32" s="4">
        <f>E49</f>
        <v>18</v>
      </c>
    </row>
    <row r="33" spans="1:8" ht="9" customHeight="1">
      <c r="A33" s="6"/>
      <c r="B33" s="6"/>
      <c r="C33" s="6"/>
      <c r="D33" s="6"/>
      <c r="E33" s="6"/>
    </row>
    <row r="34" spans="1:8" ht="50.25" customHeight="1">
      <c r="A34" s="6"/>
      <c r="B34" s="7" t="s">
        <v>2</v>
      </c>
      <c r="C34" s="8" t="s">
        <v>3</v>
      </c>
      <c r="D34" s="7" t="s">
        <v>4</v>
      </c>
      <c r="E34" s="9" t="s">
        <v>5</v>
      </c>
      <c r="F34" s="10" t="s">
        <v>6</v>
      </c>
      <c r="G34" s="10" t="s">
        <v>7</v>
      </c>
      <c r="H34" s="11" t="s">
        <v>8</v>
      </c>
    </row>
    <row r="35" spans="1:8" s="12" customFormat="1" ht="31.5" customHeight="1">
      <c r="B35" s="13" t="s">
        <v>28</v>
      </c>
      <c r="C35" s="14"/>
      <c r="D35" s="15"/>
      <c r="E35" s="16">
        <f>SUM(E36:E38)</f>
        <v>8</v>
      </c>
      <c r="F35" s="17"/>
      <c r="G35" s="15"/>
      <c r="H35" s="16" t="s">
        <v>46</v>
      </c>
    </row>
    <row r="36" spans="1:8" ht="145.5" customHeight="1" outlineLevel="1">
      <c r="B36" s="18" t="s">
        <v>12</v>
      </c>
      <c r="C36" s="22" t="s">
        <v>47</v>
      </c>
      <c r="D36" s="25" t="s">
        <v>48</v>
      </c>
      <c r="E36" s="24">
        <v>1</v>
      </c>
      <c r="F36" s="21"/>
      <c r="G36" s="21"/>
      <c r="H36" s="21"/>
    </row>
    <row r="37" spans="1:8" ht="145.5" customHeight="1" outlineLevel="1">
      <c r="B37" s="18" t="s">
        <v>12</v>
      </c>
      <c r="C37" s="22" t="s">
        <v>49</v>
      </c>
      <c r="D37" s="25" t="s">
        <v>50</v>
      </c>
      <c r="E37" s="24">
        <v>1</v>
      </c>
      <c r="F37" s="21"/>
      <c r="G37" s="21"/>
      <c r="H37" s="21"/>
    </row>
    <row r="38" spans="1:8" ht="145.5" customHeight="1" outlineLevel="1">
      <c r="B38" s="18" t="s">
        <v>12</v>
      </c>
      <c r="C38" s="22" t="s">
        <v>51</v>
      </c>
      <c r="D38" s="25" t="s">
        <v>52</v>
      </c>
      <c r="E38" s="24">
        <v>6</v>
      </c>
      <c r="F38" s="21"/>
      <c r="G38" s="21"/>
      <c r="H38" s="21"/>
    </row>
    <row r="39" spans="1:8" s="12" customFormat="1" ht="29.25" customHeight="1">
      <c r="B39" s="13" t="s">
        <v>22</v>
      </c>
      <c r="C39" s="14"/>
      <c r="D39" s="15"/>
      <c r="E39" s="16">
        <f>SUM(E40:E48)</f>
        <v>10</v>
      </c>
      <c r="F39" s="17"/>
      <c r="G39" s="15"/>
      <c r="H39" s="16" t="s">
        <v>46</v>
      </c>
    </row>
    <row r="40" spans="1:8" ht="145.5" customHeight="1" outlineLevel="1">
      <c r="B40" s="18" t="s">
        <v>12</v>
      </c>
      <c r="C40" s="22" t="s">
        <v>53</v>
      </c>
      <c r="D40" s="25" t="s">
        <v>54</v>
      </c>
      <c r="E40" s="24">
        <v>1</v>
      </c>
      <c r="F40" s="21"/>
      <c r="G40" s="21"/>
      <c r="H40" s="21"/>
    </row>
    <row r="41" spans="1:8" ht="145.5" customHeight="1" outlineLevel="1">
      <c r="B41" s="18" t="s">
        <v>12</v>
      </c>
      <c r="C41" s="22" t="s">
        <v>55</v>
      </c>
      <c r="D41" s="25" t="s">
        <v>56</v>
      </c>
      <c r="E41" s="24">
        <v>1</v>
      </c>
      <c r="F41" s="21"/>
      <c r="G41" s="30"/>
      <c r="H41" s="21"/>
    </row>
    <row r="42" spans="1:8" ht="145.5" customHeight="1" outlineLevel="1">
      <c r="B42" s="18" t="s">
        <v>12</v>
      </c>
      <c r="C42" s="22" t="s">
        <v>57</v>
      </c>
      <c r="D42" s="25" t="s">
        <v>58</v>
      </c>
      <c r="E42" s="24">
        <v>1</v>
      </c>
      <c r="F42" s="21"/>
      <c r="G42" s="21"/>
      <c r="H42" s="21"/>
    </row>
    <row r="43" spans="1:8" ht="145.5" customHeight="1" outlineLevel="1">
      <c r="B43" s="18" t="s">
        <v>12</v>
      </c>
      <c r="C43" s="22" t="s">
        <v>59</v>
      </c>
      <c r="D43" s="25" t="s">
        <v>60</v>
      </c>
      <c r="E43" s="24">
        <v>1</v>
      </c>
      <c r="F43" s="21"/>
      <c r="G43" s="21"/>
      <c r="H43" s="21"/>
    </row>
    <row r="44" spans="1:8" ht="145.5" customHeight="1" outlineLevel="1">
      <c r="B44" s="18" t="s">
        <v>12</v>
      </c>
      <c r="C44" s="22" t="s">
        <v>61</v>
      </c>
      <c r="D44" s="25" t="s">
        <v>62</v>
      </c>
      <c r="E44" s="24">
        <v>1</v>
      </c>
      <c r="F44" s="21"/>
      <c r="G44" s="30"/>
      <c r="H44" s="21"/>
    </row>
    <row r="45" spans="1:8" ht="145.5" customHeight="1" outlineLevel="1">
      <c r="B45" s="18" t="s">
        <v>12</v>
      </c>
      <c r="C45" s="22" t="s">
        <v>63</v>
      </c>
      <c r="D45" s="25" t="s">
        <v>64</v>
      </c>
      <c r="E45" s="24">
        <v>1</v>
      </c>
      <c r="F45" s="21"/>
      <c r="G45" s="21"/>
      <c r="H45" s="21"/>
    </row>
    <row r="46" spans="1:8" ht="145.5" customHeight="1" outlineLevel="1">
      <c r="B46" s="18" t="s">
        <v>12</v>
      </c>
      <c r="C46" s="22" t="s">
        <v>65</v>
      </c>
      <c r="D46" s="25" t="s">
        <v>66</v>
      </c>
      <c r="E46" s="24">
        <v>2</v>
      </c>
      <c r="F46" s="21"/>
      <c r="G46" s="21"/>
      <c r="H46" s="30"/>
    </row>
    <row r="47" spans="1:8" ht="145.5" customHeight="1" outlineLevel="1">
      <c r="B47" s="18" t="s">
        <v>12</v>
      </c>
      <c r="C47" s="22" t="s">
        <v>67</v>
      </c>
      <c r="D47" s="25" t="s">
        <v>68</v>
      </c>
      <c r="E47" s="24">
        <v>1</v>
      </c>
      <c r="F47" s="21"/>
      <c r="G47" s="21"/>
      <c r="H47" s="30"/>
    </row>
    <row r="48" spans="1:8" ht="145.5" customHeight="1" outlineLevel="1">
      <c r="B48" s="18" t="s">
        <v>12</v>
      </c>
      <c r="C48" s="22" t="s">
        <v>69</v>
      </c>
      <c r="D48" s="25" t="s">
        <v>68</v>
      </c>
      <c r="E48" s="24">
        <v>1</v>
      </c>
      <c r="F48" s="21"/>
      <c r="G48" s="21"/>
      <c r="H48" s="21"/>
    </row>
    <row r="49" spans="1:8" s="26" customFormat="1" ht="21.75" customHeight="1">
      <c r="B49" s="38" t="s">
        <v>26</v>
      </c>
      <c r="C49" s="38"/>
      <c r="D49" s="38"/>
      <c r="E49" s="27">
        <f>SUM(E35,E39)</f>
        <v>18</v>
      </c>
      <c r="F49" s="27">
        <f>SUM(F35,F39)</f>
        <v>0</v>
      </c>
      <c r="G49" s="28"/>
      <c r="H49" s="28"/>
    </row>
    <row r="50" spans="1:8" ht="9.75" customHeight="1">
      <c r="C50" s="31"/>
      <c r="D50" s="31"/>
      <c r="E50" s="31"/>
    </row>
    <row r="51" spans="1:8" ht="22.5" customHeight="1">
      <c r="A51" s="43" t="s">
        <v>70</v>
      </c>
      <c r="B51" s="43"/>
      <c r="C51" s="43"/>
      <c r="D51" s="43"/>
      <c r="E51" s="43"/>
      <c r="F51" s="4">
        <f>E67</f>
        <v>15</v>
      </c>
    </row>
    <row r="52" spans="1:8" ht="10.5" customHeight="1">
      <c r="A52" s="6"/>
      <c r="B52" s="6"/>
      <c r="C52" s="6"/>
      <c r="D52" s="6"/>
      <c r="E52" s="6"/>
    </row>
    <row r="53" spans="1:8" ht="50.25" customHeight="1">
      <c r="A53" s="6"/>
      <c r="B53" s="7" t="s">
        <v>2</v>
      </c>
      <c r="C53" s="8" t="s">
        <v>3</v>
      </c>
      <c r="D53" s="7" t="s">
        <v>4</v>
      </c>
      <c r="E53" s="9" t="s">
        <v>5</v>
      </c>
      <c r="F53" s="10" t="s">
        <v>6</v>
      </c>
      <c r="G53" s="10" t="s">
        <v>7</v>
      </c>
      <c r="H53" s="11" t="s">
        <v>8</v>
      </c>
    </row>
    <row r="54" spans="1:8" s="12" customFormat="1" ht="24" customHeight="1">
      <c r="B54" s="13" t="s">
        <v>28</v>
      </c>
      <c r="C54" s="14"/>
      <c r="D54" s="15"/>
      <c r="E54" s="16">
        <f>SUM(E55)</f>
        <v>4</v>
      </c>
      <c r="F54" s="17"/>
      <c r="G54" s="15"/>
      <c r="H54" s="15" t="s">
        <v>71</v>
      </c>
    </row>
    <row r="55" spans="1:8" ht="145.5" customHeight="1" outlineLevel="1">
      <c r="B55" s="18" t="s">
        <v>12</v>
      </c>
      <c r="C55" s="22" t="s">
        <v>72</v>
      </c>
      <c r="D55" s="25" t="s">
        <v>73</v>
      </c>
      <c r="E55" s="24">
        <v>4</v>
      </c>
      <c r="F55" s="21"/>
      <c r="G55" s="30"/>
      <c r="H55" s="21"/>
    </row>
    <row r="56" spans="1:8" s="12" customFormat="1" ht="25.5" customHeight="1">
      <c r="B56" s="13" t="s">
        <v>22</v>
      </c>
      <c r="C56" s="14"/>
      <c r="D56" s="15"/>
      <c r="E56" s="16">
        <f>SUM(E57)</f>
        <v>4</v>
      </c>
      <c r="F56" s="17">
        <v>1</v>
      </c>
      <c r="G56" s="15"/>
      <c r="H56" s="15" t="s">
        <v>71</v>
      </c>
    </row>
    <row r="57" spans="1:8" ht="145.5" customHeight="1" outlineLevel="1">
      <c r="B57" s="18" t="s">
        <v>12</v>
      </c>
      <c r="C57" s="22" t="s">
        <v>74</v>
      </c>
      <c r="D57" s="25" t="s">
        <v>75</v>
      </c>
      <c r="E57" s="24">
        <v>4</v>
      </c>
      <c r="F57" s="32"/>
      <c r="G57" s="30"/>
      <c r="H57" s="21"/>
    </row>
    <row r="58" spans="1:8" s="12" customFormat="1" ht="24" customHeight="1">
      <c r="B58" s="13" t="s">
        <v>76</v>
      </c>
      <c r="C58" s="14"/>
      <c r="D58" s="15"/>
      <c r="E58" s="16">
        <f>SUM(E59:E60)</f>
        <v>2</v>
      </c>
      <c r="F58" s="17"/>
      <c r="G58" s="15"/>
      <c r="H58" s="15" t="s">
        <v>71</v>
      </c>
    </row>
    <row r="59" spans="1:8" ht="145.5" customHeight="1" outlineLevel="1">
      <c r="B59" s="18" t="s">
        <v>12</v>
      </c>
      <c r="C59" s="22" t="s">
        <v>77</v>
      </c>
      <c r="D59" s="25" t="s">
        <v>68</v>
      </c>
      <c r="E59" s="24">
        <v>1</v>
      </c>
      <c r="F59" s="21"/>
      <c r="G59" s="30"/>
      <c r="H59" s="21"/>
    </row>
    <row r="60" spans="1:8" ht="145.5" customHeight="1" outlineLevel="1">
      <c r="B60" s="18" t="s">
        <v>12</v>
      </c>
      <c r="C60" s="22" t="s">
        <v>78</v>
      </c>
      <c r="D60" s="25" t="s">
        <v>79</v>
      </c>
      <c r="E60" s="24">
        <v>1</v>
      </c>
      <c r="F60" s="21"/>
      <c r="G60" s="30"/>
      <c r="H60" s="21"/>
    </row>
    <row r="61" spans="1:8" s="12" customFormat="1" ht="20.25" customHeight="1">
      <c r="B61" s="13" t="s">
        <v>80</v>
      </c>
      <c r="C61" s="14"/>
      <c r="D61" s="15"/>
      <c r="E61" s="16">
        <f>SUM(E62:E63)</f>
        <v>3</v>
      </c>
      <c r="F61" s="17">
        <v>1</v>
      </c>
      <c r="G61" s="17"/>
      <c r="H61" s="33" t="s">
        <v>71</v>
      </c>
    </row>
    <row r="62" spans="1:8" ht="145.5" customHeight="1" outlineLevel="1">
      <c r="B62" s="18" t="s">
        <v>12</v>
      </c>
      <c r="C62" s="22" t="s">
        <v>81</v>
      </c>
      <c r="D62" s="25" t="s">
        <v>82</v>
      </c>
      <c r="E62" s="24">
        <v>2</v>
      </c>
      <c r="F62" s="40" t="s">
        <v>83</v>
      </c>
      <c r="G62" s="30"/>
      <c r="H62" s="21"/>
    </row>
    <row r="63" spans="1:8" ht="145.5" customHeight="1" outlineLevel="1">
      <c r="B63" s="18" t="s">
        <v>12</v>
      </c>
      <c r="C63" s="22" t="s">
        <v>81</v>
      </c>
      <c r="D63" s="25" t="s">
        <v>84</v>
      </c>
      <c r="E63" s="24">
        <v>1</v>
      </c>
      <c r="F63" s="42"/>
      <c r="G63"/>
      <c r="H63" s="21"/>
    </row>
    <row r="64" spans="1:8" s="12" customFormat="1" ht="33.75" customHeight="1">
      <c r="B64" s="13" t="s">
        <v>85</v>
      </c>
      <c r="C64" s="14"/>
      <c r="D64" s="15"/>
      <c r="E64" s="16">
        <f>SUM(E65:E66)</f>
        <v>2</v>
      </c>
      <c r="F64" s="17"/>
      <c r="G64" s="17"/>
      <c r="H64" s="33" t="s">
        <v>71</v>
      </c>
    </row>
    <row r="65" spans="2:8" ht="145.5" customHeight="1" outlineLevel="1">
      <c r="B65" s="18" t="s">
        <v>12</v>
      </c>
      <c r="C65" s="22" t="s">
        <v>86</v>
      </c>
      <c r="D65" s="25" t="s">
        <v>87</v>
      </c>
      <c r="E65" s="24">
        <v>1</v>
      </c>
      <c r="F65" s="21"/>
      <c r="G65"/>
      <c r="H65" s="21"/>
    </row>
    <row r="66" spans="2:8" ht="145.5" customHeight="1" outlineLevel="1">
      <c r="B66" s="18" t="s">
        <v>12</v>
      </c>
      <c r="C66" s="22" t="s">
        <v>88</v>
      </c>
      <c r="D66" s="25" t="s">
        <v>89</v>
      </c>
      <c r="E66" s="24">
        <v>1</v>
      </c>
      <c r="F66" s="21"/>
      <c r="G66" s="30"/>
      <c r="H66" s="21"/>
    </row>
    <row r="67" spans="2:8" s="26" customFormat="1" ht="27" customHeight="1">
      <c r="B67" s="38" t="s">
        <v>26</v>
      </c>
      <c r="C67" s="38"/>
      <c r="D67" s="38"/>
      <c r="E67" s="27">
        <f>SUM(E54,E56,E58,E61,E64)</f>
        <v>15</v>
      </c>
      <c r="F67" s="27">
        <f>SUM(F54,F56,F58,F61,F64)</f>
        <v>2</v>
      </c>
      <c r="G67" s="28"/>
      <c r="H67" s="28"/>
    </row>
    <row r="68" spans="2:8" ht="4.5" customHeight="1"/>
    <row r="69" spans="2:8" ht="27.75" customHeight="1">
      <c r="C69" s="39" t="s">
        <v>90</v>
      </c>
      <c r="D69" s="39"/>
      <c r="E69" s="34">
        <f>SUM(F3,F16,F32,F51)</f>
        <v>73</v>
      </c>
      <c r="F69" s="35" t="s">
        <v>91</v>
      </c>
      <c r="G69" s="36">
        <f>SUM(F14,F30,F49,F67)</f>
        <v>10</v>
      </c>
    </row>
    <row r="70" spans="2:8" ht="25.5" customHeight="1">
      <c r="F70" s="35" t="s">
        <v>92</v>
      </c>
      <c r="G70" s="36">
        <f>E69-G69</f>
        <v>63</v>
      </c>
    </row>
    <row r="71" spans="2:8" ht="21.75" customHeight="1">
      <c r="F71" s="10" t="s">
        <v>93</v>
      </c>
      <c r="G71" s="37">
        <f>SUM(G69:G70)</f>
        <v>73</v>
      </c>
    </row>
    <row r="73" spans="2:8">
      <c r="C73" s="1" t="s">
        <v>94</v>
      </c>
    </row>
    <row r="74" spans="2:8">
      <c r="C74" s="1" t="s">
        <v>95</v>
      </c>
    </row>
  </sheetData>
  <mergeCells count="14">
    <mergeCell ref="F20:F22"/>
    <mergeCell ref="A3:E3"/>
    <mergeCell ref="F7:F10"/>
    <mergeCell ref="F12:F13"/>
    <mergeCell ref="B14:D14"/>
    <mergeCell ref="A16:E16"/>
    <mergeCell ref="B67:D67"/>
    <mergeCell ref="C69:D69"/>
    <mergeCell ref="F24:F29"/>
    <mergeCell ref="B30:D30"/>
    <mergeCell ref="A32:E32"/>
    <mergeCell ref="B49:D49"/>
    <mergeCell ref="A51:E51"/>
    <mergeCell ref="F62:F63"/>
  </mergeCells>
  <pageMargins left="0.24" right="0.24" top="0.25" bottom="0.17" header="0.17" footer="0.17"/>
  <pageSetup paperSize="9" scale="69" orientation="portrait" horizontalDpi="0" verticalDpi="0" r:id="rId1"/>
  <rowBreaks count="1" manualBreakCount="1">
    <brk id="3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CHITIETGIAI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Dinh Thuy Tram</dc:creator>
  <cp:lastModifiedBy>Mr Tam</cp:lastModifiedBy>
  <dcterms:created xsi:type="dcterms:W3CDTF">2017-01-07T13:02:57Z</dcterms:created>
  <dcterms:modified xsi:type="dcterms:W3CDTF">2018-11-03T07:55:39Z</dcterms:modified>
</cp:coreProperties>
</file>