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<sst xmlns="http://schemas.openxmlformats.org/spreadsheetml/2006/main" count="65" uniqueCount="34">
  <si>
    <t>Chapter 10</t>
  </si>
  <si>
    <t>10-1A</t>
  </si>
  <si>
    <t>Asset</t>
  </si>
  <si>
    <t>Appraised Value</t>
  </si>
  <si>
    <t>% of Value</t>
  </si>
  <si>
    <t>Purchase Price</t>
  </si>
  <si>
    <t>Apportioned Cost</t>
  </si>
  <si>
    <t>Building</t>
  </si>
  <si>
    <t>Land</t>
  </si>
  <si>
    <t>Land Improvement</t>
  </si>
  <si>
    <t>Four Vehicles</t>
  </si>
  <si>
    <t>Total</t>
  </si>
  <si>
    <t>Debit</t>
  </si>
  <si>
    <t>Credit</t>
  </si>
  <si>
    <t>Depreciation Expense</t>
  </si>
  <si>
    <t>Straight-Line Rate</t>
  </si>
  <si>
    <t>Double-Declining Balance Rate</t>
  </si>
  <si>
    <t>Cash</t>
  </si>
  <si>
    <t>10-2A</t>
  </si>
  <si>
    <t>Building 2</t>
  </si>
  <si>
    <t>Building 3</t>
  </si>
  <si>
    <t>Land Improvement 1</t>
  </si>
  <si>
    <t>Land Improvement 2</t>
  </si>
  <si>
    <t>Cost</t>
  </si>
  <si>
    <t>Demolition</t>
  </si>
  <si>
    <t>Land Grading</t>
  </si>
  <si>
    <t>Construction</t>
  </si>
  <si>
    <t>10-3A</t>
  </si>
  <si>
    <t>Equipment</t>
  </si>
  <si>
    <t>Accum Depre</t>
  </si>
  <si>
    <t>Repair Expense</t>
  </si>
  <si>
    <t>10-4A</t>
  </si>
  <si>
    <t>Truck</t>
  </si>
  <si>
    <t>Loss on Disposal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</si>
</sst>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12" applyNumberFormat="0" applyAlignment="0" applyProtection="0">
      <alignment vertical="center"/>
    </xf>
    <xf numFmtId="0" fontId="10" fillId="4" borderId="13" applyNumberFormat="0" applyAlignment="0" applyProtection="0">
      <alignment vertical="center"/>
    </xf>
    <xf numFmtId="0" fontId="11" fillId="4" borderId="12" applyNumberFormat="0" applyAlignment="0" applyProtection="0">
      <alignment vertical="center"/>
    </xf>
    <xf numFmtId="0" fontId="12" fillId="5" borderId="14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5" xfId="0" applyNumberFormat="1" applyBorder="1">
      <alignment vertical="center"/>
    </xf>
    <xf numFmtId="0" fontId="0" fillId="0" borderId="0" xfId="0" applyNumberFormat="1" applyAlignment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NumberFormat="1" applyBorder="1">
      <alignment vertical="center"/>
    </xf>
    <xf numFmtId="0" fontId="0" fillId="0" borderId="0" xfId="0" applyNumberFormat="1">
      <alignment vertical="center"/>
    </xf>
    <xf numFmtId="16" fontId="0" fillId="0" borderId="0" xfId="0" applyNumberFormat="1">
      <alignment vertical="center"/>
    </xf>
    <xf numFmtId="16" fontId="0" fillId="0" borderId="3" xfId="0" applyNumberFormat="1" applyBorder="1">
      <alignment vertical="center"/>
    </xf>
    <xf numFmtId="178" fontId="0" fillId="0" borderId="0" xfId="0" applyNumberFormat="1">
      <alignment vertical="center"/>
    </xf>
    <xf numFmtId="178" fontId="0" fillId="0" borderId="7" xfId="0" applyNumberFormat="1" applyBorder="1">
      <alignment vertical="center"/>
    </xf>
    <xf numFmtId="0" fontId="0" fillId="0" borderId="8" xfId="0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1"/>
  <sheetViews>
    <sheetView tabSelected="1" topLeftCell="A46" workbookViewId="0">
      <selection activeCell="F51" sqref="F51"/>
    </sheetView>
  </sheetViews>
  <sheetFormatPr defaultColWidth="9.14285714285714" defaultRowHeight="15"/>
  <cols>
    <col min="4" max="4" width="12.8571428571429"/>
    <col min="5" max="5" width="11.7142857142857"/>
  </cols>
  <sheetData>
    <row r="1" spans="1:1">
      <c r="A1" t="s">
        <v>0</v>
      </c>
    </row>
    <row r="3" spans="1:1">
      <c r="A3" t="s">
        <v>1</v>
      </c>
    </row>
    <row r="5" spans="1:9">
      <c r="A5" s="1" t="s">
        <v>2</v>
      </c>
      <c r="B5" s="2"/>
      <c r="C5" s="2" t="s">
        <v>3</v>
      </c>
      <c r="D5" s="2"/>
      <c r="E5" s="2" t="s">
        <v>4</v>
      </c>
      <c r="F5" s="2" t="s">
        <v>5</v>
      </c>
      <c r="G5" s="2"/>
      <c r="H5" s="2" t="s">
        <v>6</v>
      </c>
      <c r="I5" s="8"/>
    </row>
    <row r="6" spans="1:9">
      <c r="A6" s="3" t="s">
        <v>7</v>
      </c>
      <c r="C6">
        <v>408000</v>
      </c>
      <c r="E6">
        <f>C6/$C$10</f>
        <v>0.48</v>
      </c>
      <c r="F6">
        <v>787500</v>
      </c>
      <c r="H6">
        <f>F6*E6</f>
        <v>378000</v>
      </c>
      <c r="I6" s="9"/>
    </row>
    <row r="7" spans="1:9">
      <c r="A7" s="3" t="s">
        <v>8</v>
      </c>
      <c r="C7">
        <v>289000</v>
      </c>
      <c r="E7">
        <f>C7/$C$10</f>
        <v>0.34</v>
      </c>
      <c r="F7">
        <v>787500</v>
      </c>
      <c r="H7">
        <f>F7*E7</f>
        <v>267750</v>
      </c>
      <c r="I7" s="9"/>
    </row>
    <row r="8" spans="1:9">
      <c r="A8" s="3" t="s">
        <v>9</v>
      </c>
      <c r="C8">
        <v>42500</v>
      </c>
      <c r="E8">
        <f>C8/$C$10</f>
        <v>0.05</v>
      </c>
      <c r="F8">
        <v>787500</v>
      </c>
      <c r="H8">
        <f>F8*E8</f>
        <v>39375</v>
      </c>
      <c r="I8" s="9"/>
    </row>
    <row r="9" spans="1:9">
      <c r="A9" s="3" t="s">
        <v>10</v>
      </c>
      <c r="C9">
        <v>110500</v>
      </c>
      <c r="E9">
        <f>C9/$C$10</f>
        <v>0.13</v>
      </c>
      <c r="F9">
        <v>787500</v>
      </c>
      <c r="H9">
        <f>F9*E9</f>
        <v>102375</v>
      </c>
      <c r="I9" s="9"/>
    </row>
    <row r="10" ht="15.75" spans="1:9">
      <c r="A10" s="4" t="s">
        <v>11</v>
      </c>
      <c r="B10" s="5"/>
      <c r="C10" s="6">
        <f>SUM(C6:C9)</f>
        <v>850000</v>
      </c>
      <c r="D10" s="6"/>
      <c r="E10" s="5">
        <f>C10/$C$10</f>
        <v>1</v>
      </c>
      <c r="F10" s="5"/>
      <c r="G10" s="5"/>
      <c r="H10" s="6">
        <f>SUM(H6:I9)</f>
        <v>787500</v>
      </c>
      <c r="I10" s="16"/>
    </row>
    <row r="11" ht="15.75" spans="8:9">
      <c r="H11" s="7"/>
      <c r="I11" s="7"/>
    </row>
    <row r="12" spans="1:9">
      <c r="A12" s="1"/>
      <c r="B12" s="2"/>
      <c r="C12" s="2" t="s">
        <v>12</v>
      </c>
      <c r="D12" s="8" t="s">
        <v>13</v>
      </c>
      <c r="F12" t="s">
        <v>14</v>
      </c>
      <c r="I12">
        <f>(378000-25650)/15</f>
        <v>23490</v>
      </c>
    </row>
    <row r="13" spans="1:4">
      <c r="A13" s="3" t="s">
        <v>7</v>
      </c>
      <c r="C13">
        <v>378000</v>
      </c>
      <c r="D13" s="9"/>
    </row>
    <row r="14" spans="1:8">
      <c r="A14" s="3" t="s">
        <v>8</v>
      </c>
      <c r="C14">
        <v>267750</v>
      </c>
      <c r="D14" s="9"/>
      <c r="F14" t="s">
        <v>15</v>
      </c>
      <c r="H14">
        <f>100%/5</f>
        <v>0.2</v>
      </c>
    </row>
    <row r="15" spans="1:9">
      <c r="A15" s="3" t="s">
        <v>9</v>
      </c>
      <c r="C15">
        <v>39375</v>
      </c>
      <c r="D15" s="9"/>
      <c r="F15" t="s">
        <v>16</v>
      </c>
      <c r="I15">
        <v>0.4</v>
      </c>
    </row>
    <row r="16" spans="1:9">
      <c r="A16" s="3" t="s">
        <v>10</v>
      </c>
      <c r="C16">
        <v>102375</v>
      </c>
      <c r="D16" s="9"/>
      <c r="F16" t="s">
        <v>14</v>
      </c>
      <c r="I16">
        <f>39375*0.4</f>
        <v>15750</v>
      </c>
    </row>
    <row r="17" ht="15.75" spans="1:4">
      <c r="A17" s="4" t="s">
        <v>17</v>
      </c>
      <c r="B17" s="5"/>
      <c r="C17" s="5"/>
      <c r="D17" s="10">
        <f>SUM(C13:C16)</f>
        <v>787500</v>
      </c>
    </row>
    <row r="19" spans="1:1">
      <c r="A19" t="s">
        <v>18</v>
      </c>
    </row>
    <row r="21" spans="3:8">
      <c r="C21" t="s">
        <v>8</v>
      </c>
      <c r="D21" t="s">
        <v>19</v>
      </c>
      <c r="E21" t="s">
        <v>20</v>
      </c>
      <c r="F21" t="s">
        <v>21</v>
      </c>
      <c r="G21"/>
      <c r="H21" t="s">
        <v>22</v>
      </c>
    </row>
    <row r="22" spans="1:3">
      <c r="A22" t="s">
        <v>23</v>
      </c>
      <c r="C22">
        <v>1792000</v>
      </c>
    </row>
    <row r="23" spans="1:3">
      <c r="A23" t="s">
        <v>24</v>
      </c>
      <c r="C23">
        <v>42600</v>
      </c>
    </row>
    <row r="24" spans="1:3">
      <c r="A24" t="s">
        <v>25</v>
      </c>
      <c r="C24">
        <v>167200</v>
      </c>
    </row>
    <row r="25" spans="1:5">
      <c r="A25" t="s">
        <v>26</v>
      </c>
      <c r="E25">
        <v>2019000</v>
      </c>
    </row>
    <row r="26" spans="1:8">
      <c r="A26" t="s">
        <v>9</v>
      </c>
      <c r="H26">
        <v>158000</v>
      </c>
    </row>
    <row r="27" spans="1:9">
      <c r="A27" t="s">
        <v>11</v>
      </c>
      <c r="C27" s="11">
        <f>SUM(C22:C26)</f>
        <v>2001800</v>
      </c>
      <c r="D27" s="11">
        <f t="shared" ref="D27:I27" si="0">SUM(D22:D26)</f>
        <v>0</v>
      </c>
      <c r="E27" s="11">
        <f t="shared" si="0"/>
        <v>2019000</v>
      </c>
      <c r="F27" s="11">
        <f t="shared" si="0"/>
        <v>0</v>
      </c>
      <c r="G27" s="11"/>
      <c r="H27" s="7">
        <f t="shared" si="0"/>
        <v>158000</v>
      </c>
      <c r="I27" s="7"/>
    </row>
    <row r="35" spans="1:1">
      <c r="A35" t="s">
        <v>27</v>
      </c>
    </row>
    <row r="37" spans="4:5">
      <c r="D37" t="s">
        <v>12</v>
      </c>
      <c r="E37" t="s">
        <v>13</v>
      </c>
    </row>
    <row r="38" spans="1:1">
      <c r="A38">
        <v>2010</v>
      </c>
    </row>
    <row r="39" spans="1:4">
      <c r="A39" s="12">
        <v>45292</v>
      </c>
      <c r="B39" t="s">
        <v>28</v>
      </c>
      <c r="D39">
        <f>255440+15200+2500</f>
        <v>273140</v>
      </c>
    </row>
    <row r="40" spans="2:5">
      <c r="B40" t="s">
        <v>17</v>
      </c>
      <c r="E40">
        <v>273140</v>
      </c>
    </row>
    <row r="41" spans="1:4">
      <c r="A41" s="12">
        <v>45294</v>
      </c>
      <c r="B41" t="s">
        <v>28</v>
      </c>
      <c r="D41">
        <v>3660</v>
      </c>
    </row>
    <row r="42" spans="2:5">
      <c r="B42" t="s">
        <v>17</v>
      </c>
      <c r="E42">
        <v>3660</v>
      </c>
    </row>
    <row r="43" spans="1:4">
      <c r="A43" s="12">
        <v>45657</v>
      </c>
      <c r="B43" t="s">
        <v>14</v>
      </c>
      <c r="D43">
        <f>((D39+D41)-(34740+1110))/4</f>
        <v>60237.5</v>
      </c>
    </row>
    <row r="44" spans="2:5">
      <c r="B44" t="s">
        <v>29</v>
      </c>
      <c r="E44">
        <f>((E40+E42)-(34740+1110))/4</f>
        <v>60237.5</v>
      </c>
    </row>
    <row r="45" spans="1:1">
      <c r="A45">
        <v>2011</v>
      </c>
    </row>
    <row r="46" spans="1:4">
      <c r="A46" s="12">
        <v>45292</v>
      </c>
      <c r="B46" t="s">
        <v>28</v>
      </c>
      <c r="D46">
        <v>4500</v>
      </c>
    </row>
    <row r="47" spans="2:5">
      <c r="B47" t="s">
        <v>17</v>
      </c>
      <c r="E47">
        <v>4500</v>
      </c>
    </row>
    <row r="48" spans="1:4">
      <c r="A48" s="12">
        <v>45339</v>
      </c>
      <c r="B48" t="s">
        <v>30</v>
      </c>
      <c r="D48">
        <v>920</v>
      </c>
    </row>
    <row r="49" spans="2:5">
      <c r="B49" t="s">
        <v>17</v>
      </c>
      <c r="E49">
        <v>920</v>
      </c>
    </row>
    <row r="50" spans="1:4">
      <c r="A50" s="12">
        <v>45657</v>
      </c>
      <c r="B50" t="s">
        <v>14</v>
      </c>
      <c r="D50">
        <f>((D39+D41-D43+D46)-35850)/5</f>
        <v>37042.5</v>
      </c>
    </row>
    <row r="51" spans="2:5">
      <c r="B51" t="s">
        <v>29</v>
      </c>
      <c r="E51">
        <f>((E40+E42-E44+E47)-35850)/5</f>
        <v>37042.5</v>
      </c>
    </row>
    <row r="53" spans="1:1">
      <c r="A53" t="s">
        <v>31</v>
      </c>
    </row>
    <row r="55" spans="1:5">
      <c r="A55" s="1"/>
      <c r="B55" s="2"/>
      <c r="C55" s="2"/>
      <c r="D55" s="2" t="s">
        <v>12</v>
      </c>
      <c r="E55" s="8" t="s">
        <v>13</v>
      </c>
    </row>
    <row r="56" spans="1:5">
      <c r="A56" s="3">
        <v>2010</v>
      </c>
      <c r="E56" s="9"/>
    </row>
    <row r="57" spans="1:5">
      <c r="A57" s="13">
        <v>45292</v>
      </c>
      <c r="B57" t="s">
        <v>32</v>
      </c>
      <c r="D57">
        <f>19415+1165</f>
        <v>20580</v>
      </c>
      <c r="E57" s="9"/>
    </row>
    <row r="58" spans="1:5">
      <c r="A58" s="3"/>
      <c r="B58" t="s">
        <v>17</v>
      </c>
      <c r="E58" s="9">
        <f>19415+1165</f>
        <v>20580</v>
      </c>
    </row>
    <row r="59" spans="1:5">
      <c r="A59" s="13">
        <v>45657</v>
      </c>
      <c r="B59" t="s">
        <v>14</v>
      </c>
      <c r="D59">
        <f>(D57-3000)/5</f>
        <v>3516</v>
      </c>
      <c r="E59" s="9"/>
    </row>
    <row r="60" spans="1:5">
      <c r="A60" s="3"/>
      <c r="B60" t="s">
        <v>29</v>
      </c>
      <c r="E60" s="9">
        <f>(E58-3000)/5</f>
        <v>3516</v>
      </c>
    </row>
    <row r="61" spans="1:5">
      <c r="A61" s="3">
        <v>2011</v>
      </c>
      <c r="E61" s="9"/>
    </row>
    <row r="62" spans="1:5">
      <c r="A62" s="3"/>
      <c r="B62" t="s">
        <v>14</v>
      </c>
      <c r="D62" s="14">
        <f>((20580-3516)-3500)/3</f>
        <v>4521.33333333333</v>
      </c>
      <c r="E62" s="9"/>
    </row>
    <row r="63" spans="1:5">
      <c r="A63" s="3"/>
      <c r="B63" t="s">
        <v>29</v>
      </c>
      <c r="E63" s="15">
        <v>4521.33333333333</v>
      </c>
    </row>
    <row r="64" spans="1:5">
      <c r="A64" s="3">
        <v>2012</v>
      </c>
      <c r="E64" s="9"/>
    </row>
    <row r="65" spans="1:5">
      <c r="A65" s="3"/>
      <c r="B65" t="s">
        <v>14</v>
      </c>
      <c r="D65" s="14">
        <v>4521.33333333333</v>
      </c>
      <c r="E65" s="9"/>
    </row>
    <row r="66" spans="1:5">
      <c r="A66" s="3"/>
      <c r="B66" t="s">
        <v>29</v>
      </c>
      <c r="E66" s="15">
        <v>4521.33333333333</v>
      </c>
    </row>
    <row r="67" spans="1:5">
      <c r="A67" s="3"/>
      <c r="E67" s="9"/>
    </row>
    <row r="68" spans="1:5">
      <c r="A68" s="3"/>
      <c r="B68" t="s">
        <v>17</v>
      </c>
      <c r="D68">
        <v>6200</v>
      </c>
      <c r="E68" s="9"/>
    </row>
    <row r="69" spans="1:5">
      <c r="A69" s="3"/>
      <c r="B69" t="s">
        <v>29</v>
      </c>
      <c r="D69" s="14">
        <f>SUM(E60,E63,E66)</f>
        <v>12558.6666666667</v>
      </c>
      <c r="E69" s="9"/>
    </row>
    <row r="70" spans="1:5">
      <c r="A70" s="3"/>
      <c r="B70" t="s">
        <v>33</v>
      </c>
      <c r="D70">
        <f>-(6200-(20580-12558))</f>
        <v>1822</v>
      </c>
      <c r="E70" s="9"/>
    </row>
    <row r="71" ht="15.75" spans="1:5">
      <c r="A71" s="4"/>
      <c r="B71" s="5" t="s">
        <v>32</v>
      </c>
      <c r="C71" s="5"/>
      <c r="D71" s="5"/>
      <c r="E71" s="16">
        <v>20580</v>
      </c>
    </row>
  </sheetData>
  <mergeCells count="32">
    <mergeCell ref="A6:B6"/>
    <mergeCell ref="C6:D6"/>
    <mergeCell ref="F6:G6"/>
    <mergeCell ref="H6:I6"/>
    <mergeCell ref="A7:B7"/>
    <mergeCell ref="C7:D7"/>
    <mergeCell ref="F7:G7"/>
    <mergeCell ref="H7:I7"/>
    <mergeCell ref="A8:B8"/>
    <mergeCell ref="C8:D8"/>
    <mergeCell ref="F8:G8"/>
    <mergeCell ref="H8:I8"/>
    <mergeCell ref="A9:B9"/>
    <mergeCell ref="C9:D9"/>
    <mergeCell ref="F9:G9"/>
    <mergeCell ref="H9:I9"/>
    <mergeCell ref="A10:B10"/>
    <mergeCell ref="C10:D10"/>
    <mergeCell ref="F10:G10"/>
    <mergeCell ref="H10:I10"/>
    <mergeCell ref="F22:G22"/>
    <mergeCell ref="H22:I22"/>
    <mergeCell ref="F23:G23"/>
    <mergeCell ref="H23:I23"/>
    <mergeCell ref="F24:G24"/>
    <mergeCell ref="H24:I24"/>
    <mergeCell ref="F25:G25"/>
    <mergeCell ref="H25:I25"/>
    <mergeCell ref="F26:G26"/>
    <mergeCell ref="H26:I26"/>
    <mergeCell ref="F27:G27"/>
    <mergeCell ref="H27:I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Tuanhuym</dc:creator>
  <cp:lastModifiedBy>Tuanhuym</cp:lastModifiedBy>
  <dcterms:created xsi:type="dcterms:W3CDTF">2024-10-23T16:59:53Z</dcterms:created>
  <dcterms:modified xsi:type="dcterms:W3CDTF">2024-10-23T18:05:55Z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5B357646712442BE9A8349A0F31AA212_11</vt:lpwstr>
  </property>
  <property fmtid="{D5CDD505-2E9C-101B-9397-08002B2CF9AE}" pid="3" name="KSOProductBuildVer">
    <vt:lpwstr>1033-12.2.0.18607</vt:lpwstr>
  </property>
</Properties>
</file>