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00" tabRatio="821" firstSheet="1" activeTab="5"/>
  </bookViews>
  <sheets>
    <sheet name="Cover" sheetId="1" r:id="rId1"/>
    <sheet name="Test case List" sheetId="8" r:id="rId2"/>
    <sheet name="Manager" sheetId="6" r:id="rId3"/>
    <sheet name="Delivery" sheetId="7" r:id="rId4"/>
    <sheet name="Customer" sheetId="3" r:id="rId5"/>
    <sheet name="Test Report" sheetId="9" r:id="rId6"/>
  </sheets>
  <externalReferences>
    <externalReference r:id="rId7"/>
    <externalReference r:id="rId8"/>
  </externalReferences>
  <definedNames>
    <definedName name="_xlnm._FilterDatabase" localSheetId="2" hidden="1">Manager!$A$8:$H$59</definedName>
    <definedName name="_xlnm._FilterDatabase" localSheetId="3" hidden="1">Delivery!$A$8:$H$41</definedName>
    <definedName name="_xlnm._FilterDatabase" localSheetId="4" hidden="1">Customer!$A$8:$H$63</definedName>
    <definedName name="ACTION">#REF!</definedName>
    <definedName name="ACTION" localSheetId="2">#REF!</definedName>
    <definedName name="ACTION" localSheetId="3">#REF!</definedName>
    <definedName name="ACTION" localSheetId="1">#REF!</definedName>
    <definedName name="ACTION" localSheetId="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E11" authorId="0">
      <text>
        <r>
          <rPr>
            <b/>
            <sz val="10"/>
            <color indexed="8"/>
            <rFont val="Times New Roman"/>
            <charset val="134"/>
          </rPr>
          <t>*A</t>
        </r>
        <r>
          <rPr>
            <sz val="10"/>
            <color indexed="8"/>
            <rFont val="Times New Roman"/>
            <charset val="134"/>
          </rPr>
          <t xml:space="preserve">: Add
  </t>
        </r>
        <r>
          <rPr>
            <b/>
            <sz val="10"/>
            <color indexed="8"/>
            <rFont val="Times New Roman"/>
            <charset val="134"/>
          </rPr>
          <t>M</t>
        </r>
        <r>
          <rPr>
            <sz val="10"/>
            <color indexed="8"/>
            <rFont val="Times New Roman"/>
            <charset val="134"/>
          </rPr>
          <t xml:space="preserve">: Modify
  </t>
        </r>
        <r>
          <rPr>
            <b/>
            <sz val="10"/>
            <color indexed="8"/>
            <rFont val="Times New Roman"/>
            <charset val="134"/>
          </rPr>
          <t>D</t>
        </r>
        <r>
          <rPr>
            <sz val="10"/>
            <color indexed="8"/>
            <rFont val="Times New Roman"/>
            <charset val="134"/>
          </rPr>
          <t xml:space="preserve">: Delete
</t>
        </r>
      </text>
    </comment>
  </commentList>
</comments>
</file>

<file path=xl/comments2.xml><?xml version="1.0" encoding="utf-8"?>
<comments xmlns="http://schemas.openxmlformats.org/spreadsheetml/2006/main">
  <authors>
    <author/>
  </authors>
  <commentList>
    <comment ref="F8" authorId="0">
      <text>
        <r>
          <rPr>
            <b/>
            <sz val="8"/>
            <color indexed="8"/>
            <rFont val="Times New Roman"/>
            <charset val="0"/>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charset val="0"/>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sharedStrings.xml><?xml version="1.0" encoding="utf-8"?>
<sst xmlns="http://schemas.openxmlformats.org/spreadsheetml/2006/main" count="737" uniqueCount="421">
  <si>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</si>
  <si>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</si>
  <si>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</si>
  <si>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</si>
  <si>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</si>
  <si>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</si>
  <si>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</si>
  <si>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</si>
  <si>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</si>
  <si>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</si>
  <si>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</si>
  <si>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</si>
  <si>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</si>
  <si>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</si>
  <si>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</si>
  <si>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</si>
  <si>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</si>
  <si>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</si>
  <si>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&lt;List enviroment requires in this system
1. Server
2. Database
3. Web Browser
...
&gt;</t>
  </si>
  <si>
    <t>No</t>
  </si>
  <si>
    <t>Function Name</t>
  </si>
  <si>
    <t>Sheet Name</t>
  </si>
  <si>
    <t>Description</t>
  </si>
  <si>
    <t>Pre-Condition</t>
  </si>
  <si>
    <t>Profile manager</t>
  </si>
  <si>
    <t>Manager</t>
  </si>
  <si>
    <t>Mai Tuấn Huy</t>
  </si>
  <si>
    <t>Manage Transport Services</t>
  </si>
  <si>
    <t>Mange Route</t>
  </si>
  <si>
    <t>Mange Additional Service</t>
  </si>
  <si>
    <t>Manage Account</t>
  </si>
  <si>
    <t>Lê Đức Anh</t>
  </si>
  <si>
    <t>Test register(Deliver)</t>
  </si>
  <si>
    <t>Delivery</t>
  </si>
  <si>
    <t>Logout function</t>
  </si>
  <si>
    <t>Check "delivery profile" function</t>
  </si>
  <si>
    <t>Check layout of application</t>
  </si>
  <si>
    <t>Customer</t>
  </si>
  <si>
    <t>Nguyễn Hoàng Minh</t>
  </si>
  <si>
    <t>Login form( customer)</t>
  </si>
  <si>
    <t xml:space="preserve">Logout (customer) </t>
  </si>
  <si>
    <t xml:space="preserve">Book service (customer) </t>
  </si>
  <si>
    <t>Account management</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</si>
  <si>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</si>
  <si>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</si>
  <si>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</si>
  <si>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</si>
  <si>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</si>
  <si>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</si>
  <si>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</si>
  <si>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</si>
  <si>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</si>
  <si>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</si>
  <si>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</si>
  <si>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</si>
  <si>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</si>
  <si>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</si>
  <si>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</si>
  <si>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</si>
  <si>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</si>
  <si>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</si>
  <si>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Module1-1</t>
  </si>
  <si>
    <t>Test viewing the profile page.</t>
  </si>
  <si>
    <t>1. Login as a Manager.
2. Click on the "Profile" button in the sidebar.</t>
  </si>
  <si>
    <t>Module1-2</t>
  </si>
  <si>
    <t>Testing change  phone has letter</t>
  </si>
  <si>
    <t>1. Click  link "Change" at phone row
2.Enter  phone has letter</t>
  </si>
  <si>
    <t>Module1-3</t>
  </si>
  <si>
    <t>Testing change  phone is negative number</t>
  </si>
  <si>
    <t>1. Click  link "Change" at phone row
2.Enter  phone is negative number</t>
  </si>
  <si>
    <t>Show messeage: Please enter vaild Phone</t>
  </si>
  <si>
    <t>Module1-4</t>
  </si>
  <si>
    <t>Testing change valid phone</t>
  </si>
  <si>
    <t>1. Click  link "Change" at phone row
2.Enter valid phone</t>
  </si>
  <si>
    <t>Module1-5</t>
  </si>
  <si>
    <t>Testing change invalid email</t>
  </si>
  <si>
    <t>1. Click  link "Change" at email row
2.Enter invalid email</t>
  </si>
  <si>
    <t>Module1-6</t>
  </si>
  <si>
    <t>Testing change valid email</t>
  </si>
  <si>
    <t>1. Click  link "Change" at email row
2.Enter valid  email</t>
  </si>
  <si>
    <t>Module2-1</t>
  </si>
  <si>
    <t>Testing view transport Services</t>
  </si>
  <si>
    <t>1. Login as a Manager.
2. Click on the "Manage Transport Services" button in the sidebar.</t>
  </si>
  <si>
    <t>Module2-2</t>
  </si>
  <si>
    <t>Testing add transport service successful</t>
  </si>
  <si>
    <t>1. Click button "Add Service"
2. Enter valid Service Type
3. Enter valid Service name
4. Enter valid Description
5. Enter valid Price per Km
6. Enter valid Price per KG
7. Enter valid Price per Amount
8. Click button "Save"</t>
  </si>
  <si>
    <t>Module2-3</t>
  </si>
  <si>
    <t>Testing add transport service without Service Type</t>
  </si>
  <si>
    <t>1. Click button "Add Service"
2. Enter valid Service name
3. Enter valid Description
4. Enter valid Price per Km
5. Enter valid Price per KG
6. Enter valid Price per Amount
7. Click button "Save"</t>
  </si>
  <si>
    <t>Module2-4</t>
  </si>
  <si>
    <t>Testing add transport service without Service Name</t>
  </si>
  <si>
    <t>1. Click button "Add Service"
2. Enter valid Service Type
3. Enter valid Description
4. Enter valid Price per Km
5. Enter valid Price per KG
6. Enter valid Price per Amount
7. Click button "Save"</t>
  </si>
  <si>
    <t>Module2-5</t>
  </si>
  <si>
    <t>Testing add transport service without Description</t>
  </si>
  <si>
    <t>1. Click button "Add Service"
2. Enter valid Service Name
3. Enter valid Service Type
4. Enter valid Price per Km
5. Enter valid Price per KG
6. Enter valid Price per Amount
7. Click button "Save"</t>
  </si>
  <si>
    <t>Testing add transport service without Price per KM</t>
  </si>
  <si>
    <t>1. Click button "Add Service"
2. Enter valid Service Name
3. Enter valid Service Type
4. Enter valid Description
5. Enter valid Price per KG
6. Enter valid Price per Amount
7. Click button "Save"</t>
  </si>
  <si>
    <t>Module2-6</t>
  </si>
  <si>
    <t>Testing add transport service without Price per KG</t>
  </si>
  <si>
    <t>1. Click button "Add Service"
2. Enter valid Service Name
3. Enter valid Service Type
4. Enter valid Description
5. Enter valid Price per KM
6. Enter valid Price per Amount
7. Click button "Save"</t>
  </si>
  <si>
    <t>Module2-7</t>
  </si>
  <si>
    <t>1. Click button "Add Service"
2. Enter valid Service Name
3. Enter valid Service Type
4. Enter  valid Description
5. Enter valid Price per KM
6. Enter valid Price per Amount
7. Click valid button "Save"</t>
  </si>
  <si>
    <t>Module2-8</t>
  </si>
  <si>
    <t>Testing add transport service without Price per Amount</t>
  </si>
  <si>
    <t>1. Click button "Add Service"
2. Enter valid Service Name
3. Enter valid Service Type
4. Enter valid Description
5. Enter  validPrice per KM
6. Enter validPrice per KG
7. Click button "Save"</t>
  </si>
  <si>
    <t>Module2-9</t>
  </si>
  <si>
    <t>Testing add transport service with invalid Price per Km</t>
  </si>
  <si>
    <t>1. Click button "Add Service"
2. Enter valid Service Name
3. Enter valid Service Type
4. Enter valid Description
5. Enter Price per KM is negative number
6. Enter validPrice per KG
7. Enter validPrice per Amount
8. Click button ""Save"</t>
  </si>
  <si>
    <t>Show messeage: Please enter vaild Price per Km</t>
  </si>
  <si>
    <t>Module2-10</t>
  </si>
  <si>
    <t>Testing add transport service with invalid Price per Kg</t>
  </si>
  <si>
    <t>1. Click button "Add Service"
2. Enter valid Service Name
3. Enter valid Service Type
4. Enter valid Description
5. Enter Price per KM 
6. Enter validPrice per KG is negative number
7. Enter validPrice per Amount
8. Click button ""Save"</t>
  </si>
  <si>
    <t>Show messeage: Please enter vaild Price per Kg</t>
  </si>
  <si>
    <t>Module2-11</t>
  </si>
  <si>
    <t>Testing add transport service with invalid Price per Amount</t>
  </si>
  <si>
    <t>1. Click button "Add Service"
2. Enter valid Service Name
3. Enter valid Service Type
4. Enter valid Description
5. Enter Price per KM 
6. Enter validPrice per KG 
7. Enter validPrice per Amount is negative number
8. Click button ""Save"</t>
  </si>
  <si>
    <t>Show messeage: Please enter vaild Price per Amount</t>
  </si>
  <si>
    <t>Module2-12</t>
  </si>
  <si>
    <t>Testing edit transport service</t>
  </si>
  <si>
    <t>1. Click button "Edit"
2. Enter valid Service Type
3. Enter valid Service name
4. Enter valid Description
5. Enter valid Price per Km
6. Enter valid Price per KG
7. Enter valid Price per Amount
8. Click button "Save"</t>
  </si>
  <si>
    <t>Module2-13</t>
  </si>
  <si>
    <t>Testing change status of transport service to inactive</t>
  </si>
  <si>
    <t>1.Click button "Active"</t>
  </si>
  <si>
    <t>Module2-14</t>
  </si>
  <si>
    <t>Testing change status of transport service to active</t>
  </si>
  <si>
    <t>1.Click button "Inactive"</t>
  </si>
  <si>
    <t>Module3-1</t>
  </si>
  <si>
    <t>Testing view routes</t>
  </si>
  <si>
    <t>1. Login as a Manager.
2. Click on the "Manage Route" button in the sidebar.</t>
  </si>
  <si>
    <t>Module3-2</t>
  </si>
  <si>
    <t>Testing view routes detail</t>
  </si>
  <si>
    <t>1.Click button "icon Eye"</t>
  </si>
  <si>
    <t>Module3-3</t>
  </si>
  <si>
    <t>Testing show create new route modal</t>
  </si>
  <si>
    <t>1. Click button "Create New Route"</t>
  </si>
  <si>
    <t>Module3-4</t>
  </si>
  <si>
    <t>Testing view order in create new route</t>
  </si>
  <si>
    <t>Module3-5</t>
  </si>
  <si>
    <t>Testing view ordered fish in order detail</t>
  </si>
  <si>
    <t>1. Click name of fish</t>
  </si>
  <si>
    <t>Module3-6</t>
  </si>
  <si>
    <t xml:space="preserve"> Testing select and deselect orders for a route.</t>
  </si>
  <si>
    <t>1.Click on the checkbox for an order to select/deselect it.</t>
  </si>
  <si>
    <t>Module3-7</t>
  </si>
  <si>
    <t>Testing select driver for a route</t>
  </si>
  <si>
    <t>1.Select a driver from the list</t>
  </si>
  <si>
    <t>Module3-8</t>
  </si>
  <si>
    <t>Testing filter drivers by location</t>
  </si>
  <si>
    <t>1. Select a location from the filter dropdown</t>
  </si>
  <si>
    <t>Module3-9</t>
  </si>
  <si>
    <t>Testing create route without orders</t>
  </si>
  <si>
    <t>1. Select driver
2. Click on button "Create Route"</t>
  </si>
  <si>
    <t>Module3-10</t>
  </si>
  <si>
    <t>Testing create route without driver</t>
  </si>
  <si>
    <t>1. Select orders
2. Click on button "Create Route"</t>
  </si>
  <si>
    <t>Testing create route without Note</t>
  </si>
  <si>
    <t>1. Select orders
2. Select driver
3. Click on button "Create Route"</t>
  </si>
  <si>
    <t>Module3-11</t>
  </si>
  <si>
    <t>Testing create route successful</t>
  </si>
  <si>
    <t>1. Select orders
2. Select driver
3. Enter note
3. Click on button "Create Route"</t>
  </si>
  <si>
    <t>Module4-1</t>
  </si>
  <si>
    <t>Testing view Additional Services</t>
  </si>
  <si>
    <t>1. Login as a Manager.
2. Click on the "Manage Additional Service" button in the sidebar.</t>
  </si>
  <si>
    <t>Module4-2</t>
  </si>
  <si>
    <t>Testing show Add Additional Service form</t>
  </si>
  <si>
    <t>1. Click on button "Add Service"</t>
  </si>
  <si>
    <t>Module4-3</t>
  </si>
  <si>
    <t>Testing Add Aditional Service without Transport Type</t>
  </si>
  <si>
    <t>1. Blank Service Type
1. Enter valid Service Name
2. Enter valid Description
2. Enter valid Price
3. Click on button "Save"</t>
  </si>
  <si>
    <t>Module4-4</t>
  </si>
  <si>
    <t>Testing Add Aditional Service without Service Name</t>
  </si>
  <si>
    <t>1. Enter Service Type
1. Blank valid Service Name
2. Enter valid Description
2. Enter valid Price
3. Click on button "Save"</t>
  </si>
  <si>
    <t>Module4-5</t>
  </si>
  <si>
    <t>Testing Add Aditional Service without Description</t>
  </si>
  <si>
    <t>1. Enter valid Service Type
1. Enter valid Service Name
2. Blank valid Description
2. Enter valid Price
3. Click on button "Save"</t>
  </si>
  <si>
    <t>Module4-6</t>
  </si>
  <si>
    <t>Testing Add Aditional Service without Price</t>
  </si>
  <si>
    <t>1. Enter valid Service Type
1. Enter valid Service Name
2. Enter valid Description
2. Blank Price
3. Click on button "Save"</t>
  </si>
  <si>
    <t>Module4-7</t>
  </si>
  <si>
    <t>Testing Add Aditional Service successful</t>
  </si>
  <si>
    <t>1. Enter valid Transport Type
2. Enter valid Service Name
2. Enter valid Description
2. Enter valid Price
3. Click on button "Save"</t>
  </si>
  <si>
    <t>Module4-8</t>
  </si>
  <si>
    <t>Testing change status of additional service to Inactive</t>
  </si>
  <si>
    <t>Module4-9</t>
  </si>
  <si>
    <t>Testing change status of additional service to Active</t>
  </si>
  <si>
    <t>Module4-10</t>
  </si>
  <si>
    <t>Testing show edit additional service form</t>
  </si>
  <si>
    <t>1.Click button "Edit"</t>
  </si>
  <si>
    <t>Testing edit additional service successful</t>
  </si>
  <si>
    <t>Testing view Accounts</t>
  </si>
  <si>
    <t>1. Login as a Manager.
2. Click on the "Manage Account" button in the sidebar.</t>
  </si>
  <si>
    <t>Testing edit Accounts</t>
  </si>
  <si>
    <t>1. Click on the "Edit" button
2. Enter Phone
3. Enter Name
4. Enter Email
5. Click on the "Save" button</t>
  </si>
  <si>
    <t>Show messeage: Account update successfully</t>
  </si>
  <si>
    <t xml:space="preserve">Module1 </t>
  </si>
  <si>
    <t>Function A</t>
  </si>
  <si>
    <r>
      <t xml:space="preserve">&lt;Brief description of this case: what is tested?&gt;
</t>
    </r>
    <r>
      <rPr>
        <sz val="10"/>
        <rFont val="Tahoma"/>
        <family val="2"/>
        <charset val="0"/>
      </rPr>
      <t>Ex: Test viewing "Company" form.</t>
    </r>
  </si>
  <si>
    <r>
      <t xml:space="preserve">&lt;Describe steps to perform this case&gt;
</t>
    </r>
    <r>
      <rPr>
        <sz val="10"/>
        <rFont val="Tahoma"/>
        <family val="2"/>
        <charset val="0"/>
      </rPr>
      <t>Ex:
1. Login the system with Manager role.
2. Click "Company" tab in the left menu.</t>
    </r>
  </si>
  <si>
    <r>
      <t xml:space="preserve">&lt;Describe results which meet customer's requirement&gt;
</t>
    </r>
    <r>
      <rPr>
        <sz val="10"/>
        <color indexed="8"/>
        <rFont val="Tahoma"/>
        <family val="2"/>
        <charset val="0"/>
      </rPr>
      <t>Ex:
The "Company" view form is displayed with the folowing informations:
- Company name
- Company address
- Phone
- Fax</t>
    </r>
  </si>
  <si>
    <t xml:space="preserve">                       Test register(Deliver)</t>
  </si>
  <si>
    <t>Module 1-1</t>
  </si>
  <si>
    <t>Test register without BE.</t>
  </si>
  <si>
    <t>1. Go to the register page. 
2. Enter invalid email, phonenumber, username, password information.
3. Click on the button "Register".</t>
  </si>
  <si>
    <t>Module 1-2</t>
  </si>
  <si>
    <t>Test register but enter invalid password (&lt;6 character).</t>
  </si>
  <si>
    <t>1. Go to the register page. 
2. Enter valid email, phonenumber, username information. Enter invalid password.
3. Click on the button "Register".</t>
  </si>
  <si>
    <t>Module 1-3</t>
  </si>
  <si>
    <t>Test register but enter invalid phonenumber (&lt;10 number).</t>
  </si>
  <si>
    <t>1. Go to the register page. 
2. Enter valid email, password, username information. Enter invalid phonenumber (&lt;10 number)
3. Click on the button "Register".</t>
  </si>
  <si>
    <t>Module 1-4</t>
  </si>
  <si>
    <t>Test register when enter invalid email.</t>
  </si>
  <si>
    <t>1. Go to the register page. 
2. Enter valid phonenumber, password, username information. But enter invalid email. 
3. Click on the button "Register".</t>
  </si>
  <si>
    <t>Module 1-5</t>
  </si>
  <si>
    <t>Test register but enter invalid phonenumber (&gt;10 number).</t>
  </si>
  <si>
    <t>1. Go to the register page. 
2. Enter valid email, password, username information. Enter invalid phonenumber (&gt;10 number)
3. Click on the button "Register".</t>
  </si>
  <si>
    <t>Module 1-6</t>
  </si>
  <si>
    <t>Test register successful.</t>
  </si>
  <si>
    <t>Return to login screen and display message: "account created successfully".</t>
  </si>
  <si>
    <t>Module 1-7</t>
  </si>
  <si>
    <t>Test register without username.</t>
  </si>
  <si>
    <t>1. Go to the register page. 
2. Not enter username.
3. Click on the button "Register".</t>
  </si>
  <si>
    <t>Module 1-8</t>
  </si>
  <si>
    <t>Test register without password.</t>
  </si>
  <si>
    <t>1. Go to the register page. 
2. Not enter password.
3. Click on the button "Register".</t>
  </si>
  <si>
    <t>Module 1-9</t>
  </si>
  <si>
    <t>Test register without phone number</t>
  </si>
  <si>
    <t>1. Go to the register page. 
2. Not enter phone number.
3. Click on the button "Register".</t>
  </si>
  <si>
    <t>Module 1-10</t>
  </si>
  <si>
    <t>Test register without email</t>
  </si>
  <si>
    <t>1. Go to the register page. 
2. Not enter email.
3. Click on the button "Register".</t>
  </si>
  <si>
    <t>Module 1-11</t>
  </si>
  <si>
    <t>Test register when 
re-entering the password does not match the entered password</t>
  </si>
  <si>
    <t>1. Go to the register page. 
2. Not enter the password not match.
3. Click on the button "Register".</t>
  </si>
  <si>
    <t>Module 1-12</t>
  </si>
  <si>
    <t>Check show password button</t>
  </si>
  <si>
    <t xml:space="preserve">1. Go to the register page. 
2. Click on the button 
</t>
  </si>
  <si>
    <t>Module 2-1</t>
  </si>
  <si>
    <t>Check logout function</t>
  </si>
  <si>
    <t>1. Log in to the app
2. Click on the icon in the login name
3. Click on logout</t>
  </si>
  <si>
    <t>Return to login page</t>
  </si>
  <si>
    <t>Check 
"delivery profile" function</t>
  </si>
  <si>
    <t>Module 3-1</t>
  </si>
  <si>
    <t>View profile for account delivery</t>
  </si>
  <si>
    <t>1. Log in to the app
2. Click on the icon in the login name
3. Click on Account management</t>
  </si>
  <si>
    <t>Module 3-2</t>
  </si>
  <si>
    <t>Update phone number</t>
  </si>
  <si>
    <t>1. Click on the "change" button in the
 same row as phone.
2. Enter the new phone (valid information).
3. Click on the button "Submit".</t>
  </si>
  <si>
    <t>Module 1-6 and 
Module 3-1</t>
  </si>
  <si>
    <t>Module 3-3</t>
  </si>
  <si>
    <t>Update invalid phone number(&gt;10 digit)</t>
  </si>
  <si>
    <t>1. Click on the "change" button in the
 same row as phone.
2. Enter the new phone (invalid information).
3. Click on the button "Submit".</t>
  </si>
  <si>
    <t>Module 3-4</t>
  </si>
  <si>
    <t>Update email</t>
  </si>
  <si>
    <t>1. Click on the "change" button in the
 same row as email.
2. Enter the new email (valid information).
3. Click on the button "Submit".</t>
  </si>
  <si>
    <t>Module 3-5</t>
  </si>
  <si>
    <t>View delivery route</t>
  </si>
  <si>
    <t>1. Click on delivery route.</t>
  </si>
  <si>
    <t>Module 3-6</t>
  </si>
  <si>
    <t>Check delivery 
route details</t>
  </si>
  <si>
    <t xml:space="preserve">1.Click on the icon </t>
  </si>
  <si>
    <t>Module 3-7</t>
  </si>
  <si>
    <t>Check pickup function.</t>
  </si>
  <si>
    <t>1. Click on the button "Pickup".</t>
  </si>
  <si>
    <t>Module 3-8</t>
  </si>
  <si>
    <t>Update shipping status for picked up orders.</t>
  </si>
  <si>
    <t>1. Click on Processing Route.
2. Click on the button "Deliver" at the same row of "Stops type: pickup"</t>
  </si>
  <si>
    <t>Module 1-6, Module
3-8</t>
  </si>
  <si>
    <t>Module 3-9</t>
  </si>
  <si>
    <t>Update shipping status for completed after pickup orders.</t>
  </si>
  <si>
    <t>1. Click on the button "Completed" at the same row of "Stops type: pickup"</t>
  </si>
  <si>
    <t>Module 1-6, Module
3-8 and Module 3-9</t>
  </si>
  <si>
    <t>Module 3-10</t>
  </si>
  <si>
    <t xml:space="preserve">Update the shipping status for picked up orders. </t>
  </si>
  <si>
    <t>1.Click on the button "Deliver" at the
same row of "Stops type: delivery".</t>
  </si>
  <si>
    <t xml:space="preserve">Module 1-6, Module
3-8, Module 3-9 and 
Module 3-10 </t>
  </si>
  <si>
    <t>Module 3-11</t>
  </si>
  <si>
    <t>Update the delivery status for orders that have been successfully delivered.</t>
  </si>
  <si>
    <t>1.Click on the button "Completed" at the same row of "Stops type: delivery".</t>
  </si>
  <si>
    <t>Module 1-6,Module 3-8, Module 3-9, Module 3-10 and Module 3-11</t>
  </si>
  <si>
    <t>Module 3-12</t>
  </si>
  <si>
    <t>Update the delivery status for orders that have been successfully delivered when no pickup has been performed</t>
  </si>
  <si>
    <t>1.Click on the button "Deliver" at the same row of "Stops type: delivery".</t>
  </si>
  <si>
    <t>The program should report an error:
 "Cannot update status until pickup is
 completed".</t>
  </si>
  <si>
    <t>Module 3-13</t>
  </si>
  <si>
    <t>Check information when no order is created</t>
  </si>
  <si>
    <t>1. Click on the "Deliery Route".</t>
  </si>
  <si>
    <t xml:space="preserve"> </t>
  </si>
  <si>
    <t>Module 3-14</t>
  </si>
  <si>
    <t>Update invalid phone number(&lt;10 digit)</t>
  </si>
  <si>
    <t>Module 3-15</t>
  </si>
  <si>
    <t>Update invalid email</t>
  </si>
  <si>
    <t>The program should display the message:
 "Unable to update because email is not 
in the correct format".</t>
  </si>
  <si>
    <t>Check layout of homepage</t>
  </si>
  <si>
    <t>1/ Open the Koi Fish Transportation website 
2/ Observe for any missing item on the homepage</t>
  </si>
  <si>
    <t xml:space="preserve">The layout should display as the following image
</t>
  </si>
  <si>
    <t>Check Responsiveness on Different Screen Resolutions</t>
  </si>
  <si>
    <t>1/ Open the Koi Fish Transportation website on various screen resolutions (e.g., 1920x1080, 1366x768, mobile).
2/ Observe the layout for any distortion or misalignmen</t>
  </si>
  <si>
    <t xml:space="preserve">The layout should adjust and remain consistent on all tested resolutions.
</t>
  </si>
  <si>
    <t>Check  layout of login form</t>
  </si>
  <si>
    <t>1/ Open the Koi Fish Transportation website
2/ Click on the login option
3/ Observe for any missing item on the login page</t>
  </si>
  <si>
    <t>The layout should display as the following image</t>
  </si>
  <si>
    <t>Check  layout of register form</t>
  </si>
  <si>
    <t>1/ Open the Koi Fish Transportation website
2/ Click on the login option
3/ Click on the don't have an account button
4/ Observe for any missing item on the register page</t>
  </si>
  <si>
    <t xml:space="preserve">Check layout of account management </t>
  </si>
  <si>
    <t>1/ Open the Koi Fish Transportation website
2/ Go to account management page
3/ Observe for any missing item on the account management page</t>
  </si>
  <si>
    <t>Check layout of order page</t>
  </si>
  <si>
    <t>1/ Open the Koi Fish Transportation website
2/ Clicks on the track order button
3/ Click on the view details button
4/ Observe for any missing item on the order details page</t>
  </si>
  <si>
    <t>Check layout of order details page</t>
  </si>
  <si>
    <t>1/ Open the Koi Fish Transportation website
2/ Clicks on the track order button
3/ Observe for any missing item on the track order page</t>
  </si>
  <si>
    <t>Check layout of service details page</t>
  </si>
  <si>
    <t>1/ Open the Koi Fish Transportation website
2/ Go to account management page
3/ Click on the orders button
4/ Click on the view details button
5/ Observe for any missing item on the order details page</t>
  </si>
  <si>
    <t>Check layout of delivery method details</t>
  </si>
  <si>
    <t>1/ Click on the "Book shipping now" button
2/ Fill in the pick-up location
3/ Fill in the drop-off location
4/ Clicks on the "detail" button on the delivery method</t>
  </si>
  <si>
    <t>Check layout of delivery information details</t>
  </si>
  <si>
    <t>1/ Click on the "Book shipping now" button
2/ Fill in the pick-up location
3/ Fill in the drop-off location
4/ Choose transport services
5/ Choose service pricing
6/ Click on the "continue" button</t>
  </si>
  <si>
    <t>Check layout of add fish</t>
  </si>
  <si>
    <t>While on the service details page
1/ Click on the add fish button</t>
  </si>
  <si>
    <t>Check layout of edit phone</t>
  </si>
  <si>
    <t>While on the account management page
1/ Click on the change button next to the phone</t>
  </si>
  <si>
    <t>Check layout of edit email</t>
  </si>
  <si>
    <t>While on the account management page
1/ Click on the change button next to the email</t>
  </si>
  <si>
    <t>Login account does not exist</t>
  </si>
  <si>
    <t>1/ Go to login customer page form.  
2/ Enter invalid username and password.
3/ Click button "Login".</t>
  </si>
  <si>
    <t xml:space="preserve">A message pop up </t>
  </si>
  <si>
    <t>Login with no password</t>
  </si>
  <si>
    <t>1/ Go to login customer page form.  
2/ Enter valid username
3/ Click button "Login".</t>
  </si>
  <si>
    <t>Login with invalid password</t>
  </si>
  <si>
    <t>1/ Go to login customer page form.  
2/ Enter valid username and invalid password.
3/ Click button "Login".</t>
  </si>
  <si>
    <t>Check the button "Show Password"</t>
  </si>
  <si>
    <t>1.Go to login customer page form.  
2.Enter username and  password.
3.Click button "Show Password".</t>
  </si>
  <si>
    <t>The password that you type is shown</t>
  </si>
  <si>
    <t>Login without account</t>
  </si>
  <si>
    <t>1.Go to login customer page form.  
2.Click button "Sign in".</t>
  </si>
  <si>
    <t>A message pop up</t>
  </si>
  <si>
    <t>Login successfully</t>
  </si>
  <si>
    <t>1.Go to login customer page form.  
2.Enter username and  password.
3.Click button "Login".</t>
  </si>
  <si>
    <t>User should return to homepage and the page shown</t>
  </si>
  <si>
    <t xml:space="preserve">Logout successfully </t>
  </si>
  <si>
    <t>1/ Hover the mouse on user profile image 
2/ Click on the log out button</t>
  </si>
  <si>
    <t>User should return to login page</t>
  </si>
  <si>
    <t>Select pick-up location</t>
  </si>
  <si>
    <t>1/ Click on the "Book shipping now" button
2/ Fill in the pick-up location</t>
  </si>
  <si>
    <t>The location should be ping by a green marker on the map</t>
  </si>
  <si>
    <t>Select drop-off location</t>
  </si>
  <si>
    <t>1/ Click on the "Book shipping now" button
2/ Fill in the drop-off location</t>
  </si>
  <si>
    <t>The location should be ping by a red marker on the map</t>
  </si>
  <si>
    <t>Estimate distance</t>
  </si>
  <si>
    <t>1/ Click on the "Book shipping now" button
2/ Fill in the pick-up location
3/ Fill in the drop-off location</t>
  </si>
  <si>
    <t>The distance between 2 places should be estimated and shown like picture</t>
  </si>
  <si>
    <t>Choose delivery method</t>
  </si>
  <si>
    <t>1/ Click on the "Book shipping now" button
2/ Fill in the pick-up location
3/ Fill in the drop-off location
4/ Choose transport services</t>
  </si>
  <si>
    <t>The Provisional Price should be updated acording to the delivery method</t>
  </si>
  <si>
    <t>Choose service pricing</t>
  </si>
  <si>
    <t>1/ Click on the "Book shipping now" button
2/ Fill in the pick-up location
3/ Fill in the drop-off location
4/ Choose transport services
5/ Choose service pricing</t>
  </si>
  <si>
    <t>User should be able to choose pricing by volume(Kilograms) or quantity(fish)</t>
  </si>
  <si>
    <t>Submit service details without filling in payment method</t>
  </si>
  <si>
    <t>1/ Click on the "Book shipping now" button
2/ Fill in the pick-up location
3/ Fill in the drop-off location
4/ Choose transport services
5/ Choose service pricing
6/ Click on the "continue" button
7/ Fill in valid phone number and recipient name
8/ Click the "submit" button</t>
  </si>
  <si>
    <t>Submit service details with invalid phone number</t>
  </si>
  <si>
    <t>1/ Click on the "Book shipping now" button
2/ Fill in the pick-up location
3/ Fill in the drop-off location
4/ Choose transport services
5/ Choose service pricing
6/ Click on the "continue" button
7/ Fill in invalid phone number and recipient name
8/ Fill in payment method
9/ Click the "submit" button</t>
  </si>
  <si>
    <t>Submit service details without filling in recipient phone number</t>
  </si>
  <si>
    <t>1/ Click on the "Book shipping now" button
2/ Fill in the pick-up location
3/ Fill in the drop-off location
4/ Choose transport services
5/ Choose service pricing
6/ Click on the "continue" button
7/ Fill in recipient name
8/ Click the "submit" button</t>
  </si>
  <si>
    <t>Submit service details without filling in recipient name</t>
  </si>
  <si>
    <t>1/ Click on the "Book shipping now" button
2/ Fill in the pick-up location
3/ Fill in the drop-off location
4/ Choose transport services
5/ Choose service pricing
6/ Click on the "continue" button
7/ Fill in valid phone number
8/ Click the "submit" button</t>
  </si>
  <si>
    <t>Submit service details without filling in recipient information and payment method</t>
  </si>
  <si>
    <t>1/ Click on the "Book shipping now" button
2/ Fill in the pick-up location
3/ Fill in the drop-off location
4/ Choose transport services
5/ Choose service pricing
6/ Click on the "continue" button
7/ Click on the "submit" button</t>
  </si>
  <si>
    <t>Add fish with invalid fish length</t>
  </si>
  <si>
    <t>While on the service details page
1/ Click on the add fish button
2/ Fill in the information field with valid information
3/ Fill in the fish age with invalid fish length (negative number)
4/ Click on the submit button</t>
  </si>
  <si>
    <t>Add fish with invalid fish weight</t>
  </si>
  <si>
    <t>While on the service details page
1/ Click on the add fish button
2/ Fill in the information field with valid information
3/ Fill in the fish age with invalid fish weight (negative number)
4/ Click on the submit button</t>
  </si>
  <si>
    <t>Add fish with invalid fish age</t>
  </si>
  <si>
    <t>While on the service details page
1/ Click on the add fish button
2/ Fill in the information field with valid information
3/ Fill in the fish age with invalid fish age (negative number)
4/ Click on the submit button</t>
  </si>
  <si>
    <t>Return to service details page without adding fish</t>
  </si>
  <si>
    <t>While on the service details page
1/ Click on the add fish button
2/ Fill in the information field
3/ Click on the cancel button</t>
  </si>
  <si>
    <t>User should return to service details page without adding fish</t>
  </si>
  <si>
    <t>Successfully add fish to fish order</t>
  </si>
  <si>
    <t>While on the service details page
1/ Click on the add fish button
2/ Fill in the information field
3/ Click on the add button</t>
  </si>
  <si>
    <t>The fish will be add to fish order and a pop up message show up</t>
  </si>
  <si>
    <t>Select additional service</t>
  </si>
  <si>
    <t>While on the service details page
1/ Select additional service</t>
  </si>
  <si>
    <t>The final price should change according to additional service being selected and the checked box should be tick</t>
  </si>
  <si>
    <t xml:space="preserve">Make note </t>
  </si>
  <si>
    <t>While on the service details page
1/ Select the note field
2/ Enter the note</t>
  </si>
  <si>
    <t xml:space="preserve">The note should be save </t>
  </si>
  <si>
    <t>Choose payment method</t>
  </si>
  <si>
    <t>While on the service details page
1/ Select the payment method</t>
  </si>
  <si>
    <t>Payment method should be changed to the choosen method</t>
  </si>
  <si>
    <t>Submit the order</t>
  </si>
  <si>
    <t>While on the service details page
1/ Fill in the recipient information
2/ Fill in the fish orders
3/ Select the additional services
4/ Select payment method
5/ Click the submit button</t>
  </si>
  <si>
    <t>There should be a message pop up and you will be transfer to order information page</t>
  </si>
  <si>
    <t>Create order without Fish</t>
  </si>
  <si>
    <t>1/ Click on the ""Book shipping now"" button
2/ Fill in the pick-up location
3/ Fill in the drop-off location
4/ Choose transport services
5/ Choose service pricing
6/ Click on the ""continue"" button"
7/ Fill Recipient Name
8/ Fill Recipient Phone</t>
  </si>
  <si>
    <t>Expected output: Show message : Order placed fail!</t>
  </si>
  <si>
    <t>Zoom in and out of the map</t>
  </si>
  <si>
    <t>While on the select shipping location page
1/ Use the scroll wheel to zoom in and out</t>
  </si>
  <si>
    <t xml:space="preserve">The map should be zoomed in and out </t>
  </si>
  <si>
    <t>Change view type of the map</t>
  </si>
  <si>
    <t>While on the select shipping location page
1/ Select the view type button (Satelite view, terrain view)</t>
  </si>
  <si>
    <t>The map view should be changed to the according view type</t>
  </si>
  <si>
    <t>Open the map full screen</t>
  </si>
  <si>
    <t>While on the select shipping location page
1/ Select the full screeen zoon option</t>
  </si>
  <si>
    <t>The map should be open in full screen</t>
  </si>
  <si>
    <t>Change phone number invalid</t>
  </si>
  <si>
    <t>While on the account management page
1/ Click on the change button next to the phone number
2/ Enter an invalid phone number (less than 10 digits)
3/ Press the submit button</t>
  </si>
  <si>
    <t>A message should appear</t>
  </si>
  <si>
    <t>While on the account management page
1/ Click on the change button next to the phone number
2/ Enter an invalid phone number (more than 10 digits)
3/ Press the submit button</t>
  </si>
  <si>
    <t>Change correct phone number</t>
  </si>
  <si>
    <t>While on the account management page
1/ Click on the change button next to the phone number
2/ Enter valid phone number
3/ Press the submit button</t>
  </si>
  <si>
    <t>Change email invalid</t>
  </si>
  <si>
    <t>While on the account management page
1/ Click on the change button next to the email
2/ Enter an invalid email (not exist email)
3/ Press the submit button</t>
  </si>
  <si>
    <t>Change email correct</t>
  </si>
  <si>
    <t>While on the account management page
1/ Click on the change button next to the email
2/ Enter an valid email
3/ Press the submit button</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</si>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</sst>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mmm\-yy;@"/>
  </numFmts>
  <fonts count="53">
    <font>
      <sz val="11"/>
      <name val="ＭＳ Ｐゴシック"/>
      <charset val="128"/>
    </font>
    <font>
      <sz val="10"/>
      <name val="Tahoma"/>
      <family val="2"/>
      <charset val="0"/>
    </font>
    <font>
      <b/>
      <sz val="20"/>
      <color indexed="8"/>
      <name val="Tahoma"/>
      <family val="2"/>
      <charset val="0"/>
    </font>
    <font>
      <b/>
      <sz val="10"/>
      <name val="Tahoma"/>
      <family val="2"/>
      <charset val="0"/>
    </font>
    <font>
      <b/>
      <sz val="10"/>
      <color indexed="60"/>
      <name val="Tahoma"/>
      <family val="2"/>
      <charset val="0"/>
    </font>
    <font>
      <i/>
      <sz val="10"/>
      <color indexed="17"/>
      <name val="Tahoma"/>
      <family val="2"/>
      <charset val="0"/>
    </font>
    <font>
      <b/>
      <sz val="10"/>
      <color indexed="9"/>
      <name val="Tahoma"/>
      <family val="2"/>
      <charset val="0"/>
    </font>
    <font>
      <sz val="10"/>
      <color indexed="9"/>
      <name val="Tahoma"/>
      <family val="2"/>
      <charset val="0"/>
    </font>
    <font>
      <b/>
      <sz val="10"/>
      <color indexed="12"/>
      <name val="Tahoma"/>
      <family val="2"/>
      <charset val="0"/>
    </font>
    <font>
      <sz val="10"/>
      <color indexed="8"/>
      <name val="Tahoma"/>
      <family val="2"/>
      <charset val="0"/>
    </font>
    <font>
      <sz val="10"/>
      <color indexed="8"/>
      <name val="Tahoma"/>
      <charset val="134"/>
    </font>
    <font>
      <sz val="10"/>
      <name val="Tahoma"/>
      <charset val="134"/>
    </font>
    <font>
      <sz val="10"/>
      <color indexed="10"/>
      <name val="Tahoma"/>
      <charset val="134"/>
    </font>
    <font>
      <b/>
      <sz val="10"/>
      <name val="Tahoma"/>
      <charset val="134"/>
    </font>
    <font>
      <i/>
      <sz val="10"/>
      <color indexed="17"/>
      <name val="Tahoma"/>
      <charset val="134"/>
    </font>
    <font>
      <b/>
      <sz val="10"/>
      <color indexed="8"/>
      <name val="Tahoma"/>
      <charset val="134"/>
    </font>
    <font>
      <b/>
      <sz val="10"/>
      <color indexed="9"/>
      <name val="Tahoma"/>
      <charset val="134"/>
    </font>
    <font>
      <b/>
      <sz val="10"/>
      <color indexed="10"/>
      <name val="Tahoma"/>
      <charset val="134"/>
    </font>
    <font>
      <sz val="10"/>
      <color indexed="10"/>
      <name val="Tahoma"/>
      <family val="2"/>
      <charset val="0"/>
    </font>
    <font>
      <b/>
      <sz val="10"/>
      <color indexed="8"/>
      <name val="Tahoma"/>
      <family val="2"/>
      <charset val="0"/>
    </font>
    <font>
      <b/>
      <sz val="10"/>
      <color indexed="10"/>
      <name val="Tahoma"/>
      <family val="2"/>
      <charset val="0"/>
    </font>
    <font>
      <u/>
      <sz val="11"/>
      <color rgb="FF800080"/>
      <name val="ＭＳ Ｐゴシック"/>
      <family val="2"/>
      <charset val="0"/>
    </font>
    <font>
      <u/>
      <sz val="10"/>
      <color indexed="12"/>
      <name val="Tahoma"/>
      <family val="2"/>
      <charset val="0"/>
    </font>
    <font>
      <u/>
      <sz val="11"/>
      <color indexed="12"/>
      <name val="ＭＳ Ｐゴシック"/>
      <family val="2"/>
      <charset val="0"/>
    </font>
    <font>
      <b/>
      <sz val="22"/>
      <color indexed="10"/>
      <name val="Tahoma"/>
      <charset val="134"/>
    </font>
    <font>
      <b/>
      <sz val="26"/>
      <color indexed="10"/>
      <name val="Tahoma"/>
      <charset val="134"/>
    </font>
    <font>
      <b/>
      <sz val="20"/>
      <color indexed="8"/>
      <name val="Tahoma"/>
      <charset val="134"/>
    </font>
    <font>
      <b/>
      <sz val="10"/>
      <color indexed="60"/>
      <name val="Tahoma"/>
      <charset val="134"/>
    </font>
    <font>
      <sz val="11"/>
      <color theme="1"/>
      <name val="Calibri"/>
      <charset val="134"/>
      <scheme val="minor"/>
    </font>
    <font>
      <u/>
      <sz val="11"/>
      <color indexed="12"/>
      <name val="ＭＳ Ｐゴシック"/>
      <charset val="128"/>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ＭＳ ゴシック"/>
      <charset val="128"/>
    </font>
    <font>
      <b/>
      <sz val="8"/>
      <color indexed="8"/>
      <name val="Times New Roman"/>
      <charset val="0"/>
    </font>
    <font>
      <b/>
      <sz val="10"/>
      <color indexed="8"/>
      <name val="Times New Roman"/>
      <charset val="134"/>
    </font>
    <font>
      <sz val="10"/>
      <color indexed="8"/>
      <name val="Times New Roman"/>
      <charset val="134"/>
    </font>
    <font>
      <b/>
      <sz val="8"/>
      <color indexed="8"/>
      <name val="Times New Roman"/>
      <charset val="134"/>
    </font>
  </fonts>
  <fills count="3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3" tint="0.799981688894314"/>
        <bgColor indexed="64"/>
      </patternFill>
    </fill>
    <fill>
      <patternFill patternType="solid">
        <fgColor indexed="62"/>
        <bgColor indexed="5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28" fillId="0" borderId="0" applyFont="0" applyFill="0" applyBorder="0" applyAlignment="0" applyProtection="0">
      <alignment vertical="center"/>
    </xf>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177"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29" fillId="0" borderId="0" applyNumberFormat="0" applyFill="0" applyBorder="0" applyAlignment="0" applyProtection="0"/>
    <xf numFmtId="0" fontId="30" fillId="0" borderId="0" applyNumberFormat="0" applyFill="0" applyBorder="0" applyAlignment="0" applyProtection="0">
      <alignment vertical="center"/>
    </xf>
    <xf numFmtId="0" fontId="28" fillId="7" borderId="35"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6" applyNumberFormat="0" applyFill="0" applyAlignment="0" applyProtection="0">
      <alignment vertical="center"/>
    </xf>
    <xf numFmtId="0" fontId="35" fillId="0" borderId="36" applyNumberFormat="0" applyFill="0" applyAlignment="0" applyProtection="0">
      <alignment vertical="center"/>
    </xf>
    <xf numFmtId="0" fontId="36" fillId="0" borderId="37" applyNumberFormat="0" applyFill="0" applyAlignment="0" applyProtection="0">
      <alignment vertical="center"/>
    </xf>
    <xf numFmtId="0" fontId="36" fillId="0" borderId="0" applyNumberFormat="0" applyFill="0" applyBorder="0" applyAlignment="0" applyProtection="0">
      <alignment vertical="center"/>
    </xf>
    <xf numFmtId="0" fontId="37" fillId="8" borderId="38" applyNumberFormat="0" applyAlignment="0" applyProtection="0">
      <alignment vertical="center"/>
    </xf>
    <xf numFmtId="0" fontId="38" fillId="9" borderId="39" applyNumberFormat="0" applyAlignment="0" applyProtection="0">
      <alignment vertical="center"/>
    </xf>
    <xf numFmtId="0" fontId="39" fillId="9" borderId="38" applyNumberFormat="0" applyAlignment="0" applyProtection="0">
      <alignment vertical="center"/>
    </xf>
    <xf numFmtId="0" fontId="40" fillId="10" borderId="40" applyNumberFormat="0" applyAlignment="0" applyProtection="0">
      <alignment vertical="center"/>
    </xf>
    <xf numFmtId="0" fontId="41" fillId="0" borderId="41" applyNumberFormat="0" applyFill="0" applyAlignment="0" applyProtection="0">
      <alignment vertical="center"/>
    </xf>
    <xf numFmtId="0" fontId="42" fillId="0" borderId="42" applyNumberFormat="0" applyFill="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6" fillId="37" borderId="0" applyNumberFormat="0" applyBorder="0" applyAlignment="0" applyProtection="0">
      <alignment vertical="center"/>
    </xf>
    <xf numFmtId="0" fontId="0" fillId="0" borderId="0"/>
    <xf numFmtId="0" fontId="0" fillId="0" borderId="0"/>
    <xf numFmtId="0" fontId="48" fillId="0" borderId="0"/>
  </cellStyleXfs>
  <cellXfs count="208">
    <xf numFmtId="0" fontId="0" fillId="0" borderId="0" xfId="0"/>
    <xf numFmtId="0" fontId="1" fillId="2" borderId="0" xfId="0" applyFont="1" applyFill="1" applyBorder="1" applyAlignment="1"/>
    <xf numFmtId="0" fontId="2" fillId="2" borderId="0" xfId="49" applyFont="1" applyFill="1" applyBorder="1" applyAlignment="1">
      <alignment horizontal="center"/>
    </xf>
    <xf numFmtId="0" fontId="3" fillId="2" borderId="0" xfId="49" applyFont="1" applyFill="1" applyBorder="1" applyAlignment="1"/>
    <xf numFmtId="0" fontId="1" fillId="2" borderId="0" xfId="49" applyFont="1" applyFill="1" applyBorder="1" applyAlignment="1"/>
    <xf numFmtId="178" fontId="1" fillId="2" borderId="0" xfId="49" applyNumberFormat="1" applyFont="1" applyFill="1" applyBorder="1" applyAlignment="1"/>
    <xf numFmtId="0" fontId="4" fillId="2" borderId="1" xfId="0" applyFont="1" applyFill="1" applyBorder="1" applyAlignment="1">
      <alignment horizontal="left" vertical="center"/>
    </xf>
    <xf numFmtId="0" fontId="5" fillId="2" borderId="1" xfId="0" applyFont="1" applyFill="1" applyBorder="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left"/>
    </xf>
    <xf numFmtId="0" fontId="1" fillId="2" borderId="2" xfId="0" applyFont="1" applyFill="1" applyBorder="1" applyAlignment="1">
      <alignment vertical="top"/>
    </xf>
    <xf numFmtId="0" fontId="4" fillId="2" borderId="1" xfId="0" applyFont="1" applyFill="1" applyBorder="1" applyAlignment="1">
      <alignment vertical="center"/>
    </xf>
    <xf numFmtId="0" fontId="5" fillId="2" borderId="2" xfId="0" applyFont="1" applyFill="1" applyBorder="1" applyAlignment="1">
      <alignment vertical="top"/>
    </xf>
    <xf numFmtId="0" fontId="5" fillId="2" borderId="1" xfId="49" applyFont="1" applyFill="1" applyBorder="1" applyAlignment="1">
      <alignment vertical="top"/>
    </xf>
    <xf numFmtId="0" fontId="4" fillId="2" borderId="0" xfId="0" applyFont="1" applyFill="1" applyBorder="1" applyAlignment="1"/>
    <xf numFmtId="0" fontId="5" fillId="2" borderId="0" xfId="49" applyFont="1" applyFill="1" applyBorder="1" applyAlignment="1"/>
    <xf numFmtId="0" fontId="1" fillId="2" borderId="0" xfId="0" applyFont="1" applyFill="1" applyBorder="1" applyAlignment="1"/>
    <xf numFmtId="0" fontId="1" fillId="2" borderId="3" xfId="0" applyFont="1" applyFill="1" applyBorder="1" applyAlignment="1"/>
    <xf numFmtId="0" fontId="6" fillId="3" borderId="4" xfId="0" applyNumberFormat="1" applyFont="1" applyFill="1" applyBorder="1" applyAlignment="1">
      <alignment horizontal="center"/>
    </xf>
    <xf numFmtId="0" fontId="6" fillId="3" borderId="5" xfId="0" applyNumberFormat="1" applyFont="1" applyFill="1" applyBorder="1" applyAlignment="1">
      <alignment horizontal="center"/>
    </xf>
    <xf numFmtId="0" fontId="6" fillId="3" borderId="5" xfId="0" applyNumberFormat="1" applyFont="1" applyFill="1" applyBorder="1" applyAlignment="1">
      <alignment horizontal="center" wrapText="1"/>
    </xf>
    <xf numFmtId="0" fontId="6" fillId="3" borderId="6" xfId="0" applyNumberFormat="1" applyFont="1" applyFill="1" applyBorder="1" applyAlignment="1">
      <alignment horizontal="center"/>
    </xf>
    <xf numFmtId="0" fontId="6" fillId="3" borderId="7" xfId="0" applyNumberFormat="1" applyFont="1" applyFill="1" applyBorder="1" applyAlignment="1">
      <alignment horizontal="center" wrapText="1"/>
    </xf>
    <xf numFmtId="0" fontId="1" fillId="2" borderId="8" xfId="0" applyNumberFormat="1" applyFont="1" applyFill="1" applyBorder="1" applyAlignment="1">
      <alignment horizontal="center"/>
    </xf>
    <xf numFmtId="0" fontId="1" fillId="2" borderId="9" xfId="0" applyNumberFormat="1" applyFont="1" applyFill="1" applyBorder="1" applyAlignment="1"/>
    <xf numFmtId="0" fontId="1" fillId="2" borderId="9" xfId="0" applyNumberFormat="1" applyFont="1" applyFill="1" applyBorder="1" applyAlignment="1">
      <alignment horizontal="center"/>
    </xf>
    <xf numFmtId="0" fontId="1" fillId="2" borderId="10" xfId="0" applyNumberFormat="1" applyFont="1" applyFill="1" applyBorder="1" applyAlignment="1">
      <alignment horizontal="center"/>
    </xf>
    <xf numFmtId="0" fontId="7" fillId="3" borderId="11" xfId="0" applyNumberFormat="1" applyFont="1" applyFill="1" applyBorder="1" applyAlignment="1">
      <alignment horizontal="center"/>
    </xf>
    <xf numFmtId="0" fontId="6" fillId="3" borderId="12" xfId="0" applyFont="1" applyFill="1" applyBorder="1" applyAlignment="1"/>
    <xf numFmtId="0" fontId="7" fillId="3" borderId="12" xfId="0" applyFont="1" applyFill="1" applyBorder="1" applyAlignment="1">
      <alignment horizontal="center"/>
    </xf>
    <xf numFmtId="0" fontId="7" fillId="3" borderId="13"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4" fillId="2" borderId="0" xfId="0" applyFont="1" applyFill="1" applyBorder="1" applyAlignment="1">
      <alignment horizontal="left"/>
    </xf>
    <xf numFmtId="2" fontId="8" fillId="2" borderId="0" xfId="0" applyNumberFormat="1" applyFont="1" applyFill="1" applyBorder="1" applyAlignment="1">
      <alignment horizontal="right" wrapText="1"/>
    </xf>
    <xf numFmtId="0" fontId="9" fillId="2" borderId="0" xfId="0" applyFont="1" applyFill="1" applyBorder="1" applyAlignment="1">
      <alignment horizontal="center" wrapText="1"/>
    </xf>
    <xf numFmtId="0" fontId="10" fillId="2" borderId="0" xfId="0" applyFont="1" applyFill="1"/>
    <xf numFmtId="0" fontId="10" fillId="2" borderId="0" xfId="0" applyFont="1" applyFill="1" applyAlignment="1">
      <alignment vertical="top"/>
    </xf>
    <xf numFmtId="0" fontId="11" fillId="2" borderId="0" xfId="0" applyFont="1" applyFill="1"/>
    <xf numFmtId="0" fontId="12" fillId="2" borderId="0" xfId="0" applyFont="1" applyFill="1"/>
    <xf numFmtId="0" fontId="10" fillId="2" borderId="14" xfId="0" applyFont="1" applyFill="1" applyBorder="1"/>
    <xf numFmtId="0" fontId="10" fillId="2" borderId="14" xfId="0" applyFont="1" applyFill="1" applyBorder="1" applyAlignment="1">
      <alignment wrapText="1"/>
    </xf>
    <xf numFmtId="0" fontId="11" fillId="2" borderId="14" xfId="0" applyFont="1" applyFill="1" applyBorder="1" applyAlignment="1">
      <alignment wrapText="1"/>
    </xf>
    <xf numFmtId="0" fontId="13" fillId="2" borderId="0" xfId="0" applyFont="1" applyFill="1" applyAlignment="1">
      <alignment wrapText="1"/>
    </xf>
    <xf numFmtId="0" fontId="11" fillId="2" borderId="0" xfId="0" applyFont="1" applyFill="1" applyAlignment="1">
      <alignment wrapText="1"/>
    </xf>
    <xf numFmtId="0" fontId="13" fillId="2" borderId="15" xfId="50" applyFont="1" applyFill="1" applyBorder="1" applyAlignment="1">
      <alignment horizontal="left" wrapText="1"/>
    </xf>
    <xf numFmtId="0" fontId="14" fillId="2" borderId="16" xfId="50" applyFont="1" applyFill="1" applyBorder="1" applyAlignment="1">
      <alignment horizontal="left" wrapText="1"/>
    </xf>
    <xf numFmtId="0" fontId="13" fillId="2" borderId="17" xfId="50" applyFont="1" applyFill="1" applyBorder="1" applyAlignment="1">
      <alignment horizontal="left" wrapText="1"/>
    </xf>
    <xf numFmtId="0" fontId="14" fillId="2" borderId="18" xfId="50" applyFont="1" applyFill="1" applyBorder="1" applyAlignment="1">
      <alignment horizontal="left" wrapText="1"/>
    </xf>
    <xf numFmtId="0" fontId="15" fillId="2" borderId="17" xfId="0"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1" fillId="2" borderId="0" xfId="0" applyFont="1" applyFill="1" applyAlignment="1">
      <alignment horizontal="center" wrapText="1"/>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0" fontId="10" fillId="2" borderId="22" xfId="0" applyFont="1" applyFill="1" applyBorder="1" applyAlignment="1">
      <alignment horizontal="center" vertical="center"/>
    </xf>
    <xf numFmtId="0" fontId="10" fillId="2" borderId="23" xfId="0" applyFont="1" applyFill="1" applyBorder="1" applyAlignment="1">
      <alignment horizontal="center" vertical="center" wrapText="1"/>
    </xf>
    <xf numFmtId="0" fontId="10" fillId="2" borderId="0" xfId="0" applyFont="1" applyFill="1" applyAlignment="1">
      <alignment horizontal="center" wrapText="1"/>
    </xf>
    <xf numFmtId="0" fontId="16" fillId="3" borderId="1" xfId="50" applyFont="1" applyFill="1" applyBorder="1" applyAlignment="1">
      <alignment horizontal="center" vertical="center" wrapText="1"/>
    </xf>
    <xf numFmtId="0" fontId="16" fillId="3" borderId="24" xfId="50" applyFont="1" applyFill="1" applyBorder="1" applyAlignment="1">
      <alignment horizontal="center" vertical="center" wrapText="1"/>
    </xf>
    <xf numFmtId="0" fontId="13" fillId="4" borderId="19" xfId="50" applyFont="1" applyFill="1" applyBorder="1" applyAlignment="1">
      <alignment horizontal="left" vertical="center"/>
    </xf>
    <xf numFmtId="0" fontId="13" fillId="4" borderId="25" xfId="50" applyFont="1" applyFill="1" applyBorder="1" applyAlignment="1">
      <alignment horizontal="left" vertical="center"/>
    </xf>
    <xf numFmtId="0" fontId="13" fillId="4" borderId="2" xfId="50" applyFont="1" applyFill="1" applyBorder="1" applyAlignment="1">
      <alignment horizontal="left" vertical="center"/>
    </xf>
    <xf numFmtId="0" fontId="11" fillId="2" borderId="1" xfId="50" applyFont="1" applyFill="1" applyBorder="1" applyAlignment="1">
      <alignment vertical="top" wrapText="1"/>
    </xf>
    <xf numFmtId="0" fontId="11"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11" fillId="2" borderId="1" xfId="0" applyFont="1" applyFill="1" applyBorder="1" applyAlignment="1">
      <alignment vertical="top" wrapText="1"/>
    </xf>
    <xf numFmtId="0" fontId="10" fillId="2" borderId="1" xfId="0" applyFont="1" applyFill="1" applyBorder="1" applyAlignment="1">
      <alignment horizontal="left" vertical="top" wrapText="1"/>
    </xf>
    <xf numFmtId="0" fontId="11" fillId="2" borderId="26" xfId="50" applyFont="1" applyFill="1" applyBorder="1" applyAlignment="1">
      <alignment vertical="top" wrapText="1"/>
    </xf>
    <xf numFmtId="0" fontId="11" fillId="2" borderId="27" xfId="50" applyFont="1" applyFill="1" applyBorder="1" applyAlignment="1">
      <alignment vertical="top" wrapText="1"/>
    </xf>
    <xf numFmtId="0" fontId="11" fillId="2" borderId="0" xfId="50" applyFont="1" applyFill="1" applyAlignment="1">
      <alignment vertical="top" wrapText="1"/>
    </xf>
    <xf numFmtId="0" fontId="12" fillId="2" borderId="0" xfId="0" applyFont="1" applyFill="1" applyAlignment="1">
      <alignment wrapText="1"/>
    </xf>
    <xf numFmtId="0" fontId="15" fillId="2" borderId="0" xfId="0" applyFont="1" applyFill="1"/>
    <xf numFmtId="0" fontId="12" fillId="2" borderId="0" xfId="0" applyFont="1" applyFill="1" applyAlignment="1">
      <alignment horizontal="center" wrapText="1"/>
    </xf>
    <xf numFmtId="0" fontId="17" fillId="2" borderId="0" xfId="50" applyFont="1" applyFill="1" applyAlignment="1">
      <alignment horizontal="center" vertical="center" wrapText="1"/>
    </xf>
    <xf numFmtId="0" fontId="17" fillId="2" borderId="0" xfId="50" applyFont="1" applyFill="1" applyAlignment="1">
      <alignment horizontal="left" vertical="center"/>
    </xf>
    <xf numFmtId="0" fontId="12" fillId="2" borderId="0" xfId="0" applyFont="1" applyFill="1" applyAlignment="1">
      <alignment vertical="top" wrapText="1"/>
    </xf>
    <xf numFmtId="0" fontId="9" fillId="2" borderId="0" xfId="0" applyFont="1" applyFill="1" applyBorder="1" applyAlignment="1"/>
    <xf numFmtId="0" fontId="9" fillId="2" borderId="0" xfId="0" applyFont="1" applyFill="1" applyBorder="1" applyAlignment="1">
      <alignment vertical="top"/>
    </xf>
    <xf numFmtId="0" fontId="18" fillId="2" borderId="0" xfId="0" applyFont="1" applyFill="1" applyBorder="1" applyAlignment="1"/>
    <xf numFmtId="0" fontId="9" fillId="2" borderId="14" xfId="0" applyFont="1" applyFill="1" applyBorder="1" applyAlignment="1"/>
    <xf numFmtId="0" fontId="9" fillId="2" borderId="14" xfId="0" applyFont="1" applyFill="1" applyBorder="1" applyAlignment="1">
      <alignment wrapText="1"/>
    </xf>
    <xf numFmtId="0" fontId="1" fillId="2" borderId="14" xfId="0" applyFont="1" applyFill="1" applyBorder="1" applyAlignment="1">
      <alignment wrapText="1"/>
    </xf>
    <xf numFmtId="0" fontId="3" fillId="2" borderId="0" xfId="0" applyFont="1" applyFill="1" applyBorder="1" applyAlignment="1" applyProtection="1">
      <alignment wrapText="1"/>
    </xf>
    <xf numFmtId="0" fontId="1" fillId="2" borderId="0" xfId="0" applyFont="1" applyFill="1" applyBorder="1" applyAlignment="1">
      <alignment wrapText="1"/>
    </xf>
    <xf numFmtId="0" fontId="3" fillId="2" borderId="15" xfId="50" applyFont="1" applyFill="1" applyBorder="1" applyAlignment="1">
      <alignment horizontal="left" wrapText="1"/>
    </xf>
    <xf numFmtId="0" fontId="5" fillId="2" borderId="16" xfId="50" applyFont="1" applyFill="1" applyBorder="1" applyAlignment="1">
      <alignment horizontal="left" wrapText="1"/>
    </xf>
    <xf numFmtId="0" fontId="1" fillId="2" borderId="0" xfId="0" applyFont="1" applyFill="1" applyBorder="1" applyAlignment="1" applyProtection="1">
      <alignment wrapText="1"/>
    </xf>
    <xf numFmtId="0" fontId="3" fillId="2" borderId="17" xfId="50" applyFont="1" applyFill="1" applyBorder="1" applyAlignment="1">
      <alignment horizontal="left" wrapText="1"/>
    </xf>
    <xf numFmtId="0" fontId="5" fillId="2" borderId="18" xfId="50" applyFont="1" applyFill="1" applyBorder="1" applyAlignment="1">
      <alignment horizontal="left" wrapText="1"/>
    </xf>
    <xf numFmtId="0" fontId="19" fillId="2" borderId="17" xfId="0" applyFont="1" applyFill="1" applyBorder="1" applyAlignment="1">
      <alignment horizontal="center" vertical="center"/>
    </xf>
    <xf numFmtId="0" fontId="19" fillId="2" borderId="1" xfId="0" applyFont="1" applyFill="1" applyBorder="1" applyAlignment="1">
      <alignment horizontal="center" vertical="center" wrapText="1"/>
    </xf>
    <xf numFmtId="0" fontId="19" fillId="2" borderId="19" xfId="0" applyFont="1" applyFill="1" applyBorder="1" applyAlignment="1">
      <alignment horizontal="center" vertical="center" wrapText="1"/>
    </xf>
    <xf numFmtId="0" fontId="19" fillId="2" borderId="16" xfId="0" applyFont="1" applyFill="1" applyBorder="1" applyAlignment="1">
      <alignment horizontal="center" vertical="center" wrapText="1"/>
    </xf>
    <xf numFmtId="0" fontId="1" fillId="2" borderId="0" xfId="0" applyFont="1" applyFill="1" applyBorder="1" applyAlignment="1">
      <alignment horizontal="center" wrapText="1"/>
    </xf>
    <xf numFmtId="0" fontId="9" fillId="2" borderId="20"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22" xfId="0" applyFont="1" applyFill="1" applyBorder="1" applyAlignment="1">
      <alignment horizontal="center" vertical="center"/>
    </xf>
    <xf numFmtId="0" fontId="9" fillId="2" borderId="23" xfId="0" applyFont="1" applyFill="1" applyBorder="1" applyAlignment="1">
      <alignment horizontal="center" vertical="center" wrapText="1"/>
    </xf>
    <xf numFmtId="0" fontId="6" fillId="3" borderId="1" xfId="50" applyFont="1" applyFill="1" applyBorder="1" applyAlignment="1">
      <alignment horizontal="center" vertical="center" wrapText="1"/>
    </xf>
    <xf numFmtId="0" fontId="6" fillId="3" borderId="24" xfId="50" applyFont="1" applyFill="1" applyBorder="1" applyAlignment="1">
      <alignment horizontal="center" vertical="center" wrapText="1"/>
    </xf>
    <xf numFmtId="0" fontId="3" fillId="4" borderId="19" xfId="50" applyFont="1" applyFill="1" applyBorder="1" applyAlignment="1">
      <alignment horizontal="left" vertical="center"/>
    </xf>
    <xf numFmtId="0" fontId="3" fillId="4" borderId="25" xfId="50" applyFont="1" applyFill="1" applyBorder="1" applyAlignment="1">
      <alignment horizontal="left" vertical="center"/>
    </xf>
    <xf numFmtId="0" fontId="3" fillId="4" borderId="2" xfId="50" applyFont="1" applyFill="1" applyBorder="1" applyAlignment="1">
      <alignment horizontal="left" vertical="center"/>
    </xf>
    <xf numFmtId="0" fontId="1" fillId="2" borderId="1" xfId="50" applyFont="1" applyFill="1" applyBorder="1" applyAlignment="1">
      <alignment vertical="top" wrapText="1"/>
    </xf>
    <xf numFmtId="0" fontId="5" fillId="2" borderId="1" xfId="50" applyFont="1" applyFill="1" applyBorder="1" applyAlignment="1">
      <alignment vertical="top" wrapText="1"/>
    </xf>
    <xf numFmtId="0" fontId="5" fillId="2" borderId="1" xfId="0" applyFont="1" applyFill="1" applyBorder="1" applyAlignment="1">
      <alignment horizontal="left" vertical="top" wrapText="1"/>
    </xf>
    <xf numFmtId="0" fontId="1" fillId="2" borderId="1" xfId="0" applyFont="1" applyFill="1" applyBorder="1" applyAlignment="1">
      <alignment vertical="top" wrapText="1"/>
    </xf>
    <xf numFmtId="0" fontId="1" fillId="5" borderId="19" xfId="50" applyFont="1" applyFill="1" applyBorder="1" applyAlignment="1">
      <alignment horizontal="left" vertical="top" wrapText="1"/>
    </xf>
    <xf numFmtId="0" fontId="1" fillId="5" borderId="25" xfId="50" applyFont="1" applyFill="1" applyBorder="1" applyAlignment="1">
      <alignment horizontal="left" vertical="top" wrapText="1"/>
    </xf>
    <xf numFmtId="0" fontId="1" fillId="5" borderId="2" xfId="50" applyFont="1" applyFill="1" applyBorder="1" applyAlignment="1">
      <alignment horizontal="left" vertical="top" wrapText="1"/>
    </xf>
    <xf numFmtId="0" fontId="1" fillId="2" borderId="24" xfId="50" applyFont="1" applyFill="1" applyBorder="1" applyAlignment="1">
      <alignment vertical="top" wrapText="1"/>
    </xf>
    <xf numFmtId="0" fontId="1" fillId="0" borderId="24" xfId="50" applyFont="1" applyFill="1" applyBorder="1" applyAlignment="1">
      <alignment vertical="top" wrapText="1"/>
    </xf>
    <xf numFmtId="0" fontId="9" fillId="2" borderId="24" xfId="0" applyFont="1" applyFill="1" applyBorder="1" applyAlignment="1">
      <alignment horizontal="left" vertical="top" wrapText="1"/>
    </xf>
    <xf numFmtId="16" fontId="1" fillId="2" borderId="24" xfId="50" applyNumberFormat="1" applyFont="1" applyFill="1" applyBorder="1" applyAlignment="1">
      <alignment vertical="top" wrapText="1"/>
    </xf>
    <xf numFmtId="0" fontId="1" fillId="2" borderId="24" xfId="0" applyFont="1" applyFill="1" applyBorder="1" applyAlignment="1">
      <alignment vertical="top" wrapText="1"/>
    </xf>
    <xf numFmtId="0" fontId="1" fillId="2" borderId="26" xfId="50" applyFont="1" applyFill="1" applyBorder="1" applyAlignment="1">
      <alignment vertical="top" wrapText="1"/>
    </xf>
    <xf numFmtId="0" fontId="1" fillId="0" borderId="26" xfId="50" applyFont="1" applyFill="1" applyBorder="1" applyAlignment="1">
      <alignment vertical="top" wrapText="1"/>
    </xf>
    <xf numFmtId="0" fontId="9" fillId="2" borderId="26" xfId="0" applyFont="1" applyFill="1" applyBorder="1" applyAlignment="1">
      <alignment horizontal="left" vertical="top" wrapText="1"/>
    </xf>
    <xf numFmtId="0" fontId="1" fillId="2" borderId="26" xfId="0" applyFont="1" applyFill="1" applyBorder="1" applyAlignment="1">
      <alignment vertical="top" wrapText="1"/>
    </xf>
    <xf numFmtId="16" fontId="1" fillId="2" borderId="26" xfId="50" applyNumberFormat="1" applyFont="1" applyFill="1" applyBorder="1" applyAlignment="1">
      <alignment vertical="top" wrapText="1"/>
    </xf>
    <xf numFmtId="0" fontId="1" fillId="2" borderId="0" xfId="0" applyFont="1" applyFill="1" applyBorder="1" applyAlignment="1">
      <alignment vertical="center" wrapText="1"/>
    </xf>
    <xf numFmtId="0" fontId="1" fillId="0" borderId="26" xfId="50" applyFont="1" applyFill="1" applyBorder="1" applyAlignment="1">
      <alignment vertical="center" wrapText="1"/>
    </xf>
    <xf numFmtId="0" fontId="1" fillId="2" borderId="28" xfId="50" applyFont="1" applyFill="1" applyBorder="1" applyAlignment="1">
      <alignment vertical="top" wrapText="1"/>
    </xf>
    <xf numFmtId="0" fontId="1" fillId="2" borderId="26" xfId="0" applyFont="1" applyFill="1" applyBorder="1" applyAlignment="1">
      <alignment vertical="center" wrapText="1"/>
    </xf>
    <xf numFmtId="0" fontId="9" fillId="2" borderId="28" xfId="0" applyFont="1" applyFill="1" applyBorder="1" applyAlignment="1">
      <alignment horizontal="left" vertical="top" wrapText="1"/>
    </xf>
    <xf numFmtId="16" fontId="1" fillId="2" borderId="28" xfId="50" applyNumberFormat="1" applyFont="1" applyFill="1" applyBorder="1" applyAlignment="1">
      <alignment vertical="top" wrapText="1"/>
    </xf>
    <xf numFmtId="0" fontId="1" fillId="2" borderId="28" xfId="0" applyFont="1" applyFill="1" applyBorder="1" applyAlignment="1">
      <alignment vertical="top" wrapText="1"/>
    </xf>
    <xf numFmtId="0" fontId="1" fillId="2" borderId="26" xfId="50" applyFont="1" applyFill="1" applyBorder="1" applyAlignment="1">
      <alignment horizontal="left" vertical="center" wrapText="1"/>
    </xf>
    <xf numFmtId="0" fontId="3" fillId="4" borderId="26" xfId="50" applyFont="1" applyFill="1" applyBorder="1" applyAlignment="1">
      <alignment horizontal="left" vertical="center"/>
    </xf>
    <xf numFmtId="0" fontId="3" fillId="4" borderId="26" xfId="50" applyFont="1" applyFill="1" applyBorder="1" applyAlignment="1">
      <alignment horizontal="left" vertical="center" wrapText="1"/>
    </xf>
    <xf numFmtId="0" fontId="1" fillId="0" borderId="26" xfId="50" applyFont="1" applyFill="1" applyBorder="1" applyAlignment="1">
      <alignment horizontal="left" vertical="center"/>
    </xf>
    <xf numFmtId="0" fontId="1" fillId="0" borderId="26" xfId="50" applyFont="1" applyFill="1" applyBorder="1" applyAlignment="1">
      <alignment horizontal="left" vertical="center" wrapText="1"/>
    </xf>
    <xf numFmtId="0" fontId="1" fillId="2" borderId="26" xfId="0" applyFont="1" applyFill="1" applyBorder="1" applyAlignment="1">
      <alignment vertical="center"/>
    </xf>
    <xf numFmtId="0" fontId="18" fillId="2" borderId="0" xfId="0" applyFont="1" applyFill="1" applyBorder="1" applyAlignment="1">
      <alignment wrapText="1"/>
    </xf>
    <xf numFmtId="0" fontId="19" fillId="2" borderId="0" xfId="0" applyFont="1" applyFill="1" applyBorder="1" applyAlignment="1"/>
    <xf numFmtId="0" fontId="18" fillId="2" borderId="0" xfId="0" applyFont="1" applyFill="1" applyBorder="1" applyAlignment="1">
      <alignment horizontal="center" wrapText="1"/>
    </xf>
    <xf numFmtId="0" fontId="20" fillId="2" borderId="0" xfId="50" applyFont="1" applyFill="1" applyBorder="1" applyAlignment="1">
      <alignment horizontal="center" vertical="center" wrapText="1"/>
    </xf>
    <xf numFmtId="0" fontId="20" fillId="2" borderId="0" xfId="50" applyFont="1" applyFill="1" applyBorder="1" applyAlignment="1">
      <alignment horizontal="left" vertical="center"/>
    </xf>
    <xf numFmtId="0" fontId="18" fillId="2" borderId="0" xfId="0" applyFont="1" applyFill="1" applyBorder="1" applyAlignment="1">
      <alignment vertical="top" wrapText="1"/>
    </xf>
    <xf numFmtId="0" fontId="18" fillId="2" borderId="0" xfId="0" applyFont="1" applyFill="1" applyBorder="1" applyAlignment="1"/>
    <xf numFmtId="0" fontId="9" fillId="2" borderId="1" xfId="0" applyFont="1" applyFill="1" applyBorder="1" applyAlignment="1">
      <alignment horizontal="left" vertical="top" wrapText="1"/>
    </xf>
    <xf numFmtId="58" fontId="1" fillId="2" borderId="1" xfId="50" applyNumberFormat="1" applyFont="1" applyFill="1" applyBorder="1" applyAlignment="1">
      <alignment vertical="top" wrapText="1"/>
    </xf>
    <xf numFmtId="0" fontId="1" fillId="2" borderId="1" xfId="0" applyFont="1" applyFill="1" applyBorder="1" applyAlignment="1"/>
    <xf numFmtId="0" fontId="1" fillId="2" borderId="0" xfId="0" applyFont="1" applyFill="1" applyBorder="1" applyAlignment="1">
      <alignment vertical="center"/>
    </xf>
    <xf numFmtId="0" fontId="3" fillId="2" borderId="0" xfId="0" applyFont="1" applyFill="1" applyBorder="1" applyAlignment="1">
      <alignment horizontal="center"/>
    </xf>
    <xf numFmtId="1" fontId="1" fillId="2" borderId="0" xfId="0" applyNumberFormat="1" applyFont="1" applyFill="1" applyBorder="1" applyAlignment="1"/>
    <xf numFmtId="0" fontId="1" fillId="2" borderId="0" xfId="0" applyFont="1" applyFill="1" applyBorder="1" applyAlignment="1">
      <alignment horizontal="left"/>
    </xf>
    <xf numFmtId="1" fontId="1" fillId="2" borderId="0" xfId="0" applyNumberFormat="1" applyFont="1" applyFill="1" applyBorder="1" applyAlignment="1" applyProtection="1">
      <protection hidden="1"/>
    </xf>
    <xf numFmtId="0" fontId="2" fillId="2" borderId="0" xfId="0" applyFont="1" applyFill="1" applyBorder="1" applyAlignment="1">
      <alignment horizontal="left"/>
    </xf>
    <xf numFmtId="0" fontId="19" fillId="2" borderId="0" xfId="0" applyFont="1" applyFill="1" applyBorder="1" applyAlignment="1">
      <alignment horizontal="left"/>
    </xf>
    <xf numFmtId="0" fontId="20" fillId="2" borderId="0" xfId="0" applyFont="1" applyFill="1" applyBorder="1" applyAlignment="1">
      <alignment horizontal="left"/>
    </xf>
    <xf numFmtId="1" fontId="4" fillId="2" borderId="19" xfId="0" applyNumberFormat="1" applyFont="1" applyFill="1" applyBorder="1" applyAlignment="1"/>
    <xf numFmtId="1" fontId="4" fillId="2" borderId="1" xfId="0" applyNumberFormat="1" applyFont="1" applyFill="1" applyBorder="1" applyAlignment="1">
      <alignment vertical="center" wrapText="1"/>
    </xf>
    <xf numFmtId="0" fontId="5" fillId="2" borderId="1" xfId="0" applyFont="1" applyFill="1" applyBorder="1" applyAlignment="1">
      <alignment vertical="top" wrapText="1"/>
    </xf>
    <xf numFmtId="1" fontId="4" fillId="2" borderId="0" xfId="0" applyNumberFormat="1" applyFont="1" applyFill="1" applyBorder="1" applyAlignment="1"/>
    <xf numFmtId="1" fontId="1" fillId="2" borderId="0" xfId="0" applyNumberFormat="1" applyFont="1" applyFill="1" applyBorder="1" applyAlignment="1" applyProtection="1">
      <alignment vertical="center"/>
      <protection hidden="1"/>
    </xf>
    <xf numFmtId="0" fontId="1" fillId="2" borderId="0" xfId="0" applyFont="1" applyFill="1" applyBorder="1" applyAlignment="1">
      <alignment horizontal="left" vertical="center"/>
    </xf>
    <xf numFmtId="1" fontId="6" fillId="6" borderId="29" xfId="0" applyNumberFormat="1"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30" xfId="0" applyFont="1" applyFill="1" applyBorder="1" applyAlignment="1">
      <alignment horizontal="center" vertical="center"/>
    </xf>
    <xf numFmtId="1" fontId="1" fillId="2" borderId="31" xfId="0" applyNumberFormat="1" applyFont="1" applyFill="1" applyBorder="1" applyAlignment="1">
      <alignment vertical="center"/>
    </xf>
    <xf numFmtId="49" fontId="1" fillId="2" borderId="9" xfId="0" applyNumberFormat="1" applyFont="1" applyFill="1" applyBorder="1" applyAlignment="1">
      <alignment horizontal="left" vertical="center"/>
    </xf>
    <xf numFmtId="0" fontId="21" fillId="2" borderId="9" xfId="6" applyNumberFormat="1" applyFont="1" applyFill="1" applyBorder="1" applyAlignment="1" applyProtection="1">
      <alignment horizontal="left" vertical="center"/>
    </xf>
    <xf numFmtId="0" fontId="22" fillId="2" borderId="9" xfId="6" applyNumberFormat="1" applyFont="1" applyFill="1" applyBorder="1" applyAlignment="1" applyProtection="1">
      <alignment horizontal="left" vertical="center"/>
    </xf>
    <xf numFmtId="0" fontId="1" fillId="2" borderId="32" xfId="0" applyFont="1" applyFill="1" applyBorder="1" applyAlignment="1">
      <alignment horizontal="left" vertical="center"/>
    </xf>
    <xf numFmtId="0" fontId="23" fillId="2" borderId="9" xfId="6" applyNumberFormat="1" applyFont="1" applyFill="1" applyBorder="1" applyAlignment="1" applyProtection="1">
      <alignment horizontal="left" vertical="center"/>
    </xf>
    <xf numFmtId="0" fontId="1" fillId="2" borderId="9" xfId="0" applyFont="1" applyFill="1" applyBorder="1" applyAlignment="1">
      <alignment horizontal="left" vertical="center"/>
    </xf>
    <xf numFmtId="1" fontId="1" fillId="2" borderId="33" xfId="0" applyNumberFormat="1" applyFont="1" applyFill="1" applyBorder="1" applyAlignment="1">
      <alignment vertical="center"/>
    </xf>
    <xf numFmtId="49" fontId="1" fillId="2" borderId="12" xfId="0" applyNumberFormat="1" applyFont="1" applyFill="1" applyBorder="1" applyAlignment="1">
      <alignment horizontal="left" vertical="center"/>
    </xf>
    <xf numFmtId="0" fontId="1" fillId="2" borderId="12" xfId="0" applyFont="1" applyFill="1" applyBorder="1" applyAlignment="1">
      <alignment horizontal="left" vertical="center"/>
    </xf>
    <xf numFmtId="0" fontId="1" fillId="2" borderId="34"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vertical="center"/>
    </xf>
    <xf numFmtId="0" fontId="11" fillId="0" borderId="0" xfId="0" applyFont="1" applyAlignment="1">
      <alignment vertical="top"/>
    </xf>
    <xf numFmtId="0" fontId="11" fillId="0" borderId="0" xfId="0" applyFont="1"/>
    <xf numFmtId="0" fontId="11" fillId="0" borderId="0" xfId="0" applyFont="1" applyAlignment="1">
      <alignment horizontal="left" indent="1"/>
    </xf>
    <xf numFmtId="0" fontId="24" fillId="2" borderId="0" xfId="0" applyFont="1" applyFill="1" applyAlignment="1">
      <alignment horizontal="center" vertical="center"/>
    </xf>
    <xf numFmtId="0" fontId="25" fillId="0" borderId="19" xfId="0" applyFont="1" applyBorder="1" applyAlignment="1">
      <alignment horizontal="center" vertical="center"/>
    </xf>
    <xf numFmtId="0" fontId="26" fillId="0" borderId="1" xfId="0" applyFont="1" applyBorder="1" applyAlignment="1">
      <alignment horizontal="center" vertical="center"/>
    </xf>
    <xf numFmtId="0" fontId="27" fillId="2" borderId="0" xfId="0" applyFont="1" applyFill="1" applyAlignment="1">
      <alignment horizontal="left" indent="1"/>
    </xf>
    <xf numFmtId="0" fontId="14" fillId="0" borderId="0" xfId="0" applyFont="1" applyAlignment="1">
      <alignment horizontal="left" indent="1"/>
    </xf>
    <xf numFmtId="0" fontId="27" fillId="2" borderId="1" xfId="0" applyFont="1" applyFill="1" applyBorder="1" applyAlignment="1">
      <alignment horizontal="left"/>
    </xf>
    <xf numFmtId="0" fontId="14" fillId="0" borderId="1" xfId="0" applyFont="1" applyBorder="1" applyAlignment="1">
      <alignment horizontal="left"/>
    </xf>
    <xf numFmtId="0" fontId="11" fillId="0" borderId="2" xfId="0" applyFont="1" applyBorder="1"/>
    <xf numFmtId="0" fontId="27" fillId="2" borderId="1" xfId="0" applyFont="1" applyFill="1" applyBorder="1" applyAlignment="1">
      <alignment horizontal="left" vertical="center"/>
    </xf>
    <xf numFmtId="0" fontId="14" fillId="0" borderId="1" xfId="0" applyFont="1" applyBorder="1" applyAlignment="1">
      <alignment horizontal="left" vertical="center"/>
    </xf>
    <xf numFmtId="0" fontId="14" fillId="0" borderId="2" xfId="0" applyFont="1" applyBorder="1" applyAlignment="1">
      <alignment horizontal="left" indent="1"/>
    </xf>
    <xf numFmtId="0" fontId="27" fillId="2" borderId="0" xfId="0" applyFont="1" applyFill="1"/>
    <xf numFmtId="0" fontId="14" fillId="0" borderId="0" xfId="0" applyFont="1" applyAlignment="1">
      <alignment horizontal="left"/>
    </xf>
    <xf numFmtId="0" fontId="27" fillId="0" borderId="0" xfId="0" applyFont="1" applyAlignment="1">
      <alignment horizontal="left"/>
    </xf>
    <xf numFmtId="178" fontId="16" fillId="3" borderId="29" xfId="0" applyNumberFormat="1" applyFont="1" applyFill="1" applyBorder="1" applyAlignment="1">
      <alignment horizontal="center" vertical="center"/>
    </xf>
    <xf numFmtId="0" fontId="16" fillId="3" borderId="5" xfId="0" applyFont="1" applyFill="1" applyBorder="1" applyAlignment="1">
      <alignment horizontal="center" vertical="center"/>
    </xf>
    <xf numFmtId="0" fontId="16" fillId="3" borderId="30" xfId="0" applyFont="1" applyFill="1" applyBorder="1" applyAlignment="1">
      <alignment horizontal="center" vertical="center"/>
    </xf>
    <xf numFmtId="0" fontId="14" fillId="0" borderId="31" xfId="0" applyFont="1" applyBorder="1" applyAlignment="1">
      <alignment vertical="top" wrapText="1"/>
    </xf>
    <xf numFmtId="49" fontId="11" fillId="0" borderId="9" xfId="0" applyNumberFormat="1" applyFont="1" applyBorder="1" applyAlignment="1">
      <alignment vertical="top"/>
    </xf>
    <xf numFmtId="0" fontId="11" fillId="0" borderId="9" xfId="0" applyFont="1" applyBorder="1" applyAlignment="1">
      <alignment vertical="top"/>
    </xf>
    <xf numFmtId="15" fontId="11" fillId="0" borderId="9" xfId="0" applyNumberFormat="1" applyFont="1" applyBorder="1" applyAlignment="1">
      <alignment vertical="top"/>
    </xf>
    <xf numFmtId="0" fontId="14" fillId="0" borderId="32" xfId="0" applyFont="1" applyBorder="1" applyAlignment="1">
      <alignment vertical="top" wrapText="1"/>
    </xf>
    <xf numFmtId="178" fontId="11" fillId="0" borderId="31" xfId="0" applyNumberFormat="1" applyFont="1" applyBorder="1" applyAlignment="1">
      <alignment vertical="top"/>
    </xf>
    <xf numFmtId="0" fontId="11" fillId="0" borderId="32" xfId="0" applyFont="1" applyBorder="1" applyAlignment="1">
      <alignment vertical="top"/>
    </xf>
    <xf numFmtId="178" fontId="11" fillId="0" borderId="33" xfId="0" applyNumberFormat="1" applyFont="1" applyBorder="1" applyAlignment="1">
      <alignment vertical="top"/>
    </xf>
    <xf numFmtId="49" fontId="11" fillId="0" borderId="12" xfId="0" applyNumberFormat="1" applyFont="1" applyBorder="1" applyAlignment="1">
      <alignment vertical="top"/>
    </xf>
    <xf numFmtId="0" fontId="11" fillId="0" borderId="12" xfId="0" applyFont="1" applyBorder="1" applyAlignment="1">
      <alignment vertical="top"/>
    </xf>
    <xf numFmtId="0" fontId="11" fillId="0" borderId="34" xfId="0" applyFont="1" applyBorder="1" applyAlignment="1">
      <alignment vertical="top"/>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Functional Test Case v1.0" xfId="49"/>
    <cellStyle name="Normal_Sheet1" xfId="50"/>
    <cellStyle name="標準_結合試験(AllOvertheWorld)"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47.png"/><Relationship Id="rId8" Type="http://schemas.openxmlformats.org/officeDocument/2006/relationships/image" Target="../media/image46.png"/><Relationship Id="rId7" Type="http://schemas.openxmlformats.org/officeDocument/2006/relationships/image" Target="../media/image45.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42.png"/><Relationship Id="rId3" Type="http://schemas.openxmlformats.org/officeDocument/2006/relationships/image" Target="../media/image41.png"/><Relationship Id="rId26" Type="http://schemas.openxmlformats.org/officeDocument/2006/relationships/image" Target="../media/image64.png"/><Relationship Id="rId25" Type="http://schemas.openxmlformats.org/officeDocument/2006/relationships/image" Target="../media/image63.png"/><Relationship Id="rId24" Type="http://schemas.openxmlformats.org/officeDocument/2006/relationships/image" Target="../media/image62.png"/><Relationship Id="rId23" Type="http://schemas.openxmlformats.org/officeDocument/2006/relationships/image" Target="../media/image61.png"/><Relationship Id="rId22" Type="http://schemas.openxmlformats.org/officeDocument/2006/relationships/image" Target="../media/image60.png"/><Relationship Id="rId21" Type="http://schemas.openxmlformats.org/officeDocument/2006/relationships/image" Target="../media/image59.png"/><Relationship Id="rId20" Type="http://schemas.openxmlformats.org/officeDocument/2006/relationships/image" Target="../media/image58.png"/><Relationship Id="rId2" Type="http://schemas.openxmlformats.org/officeDocument/2006/relationships/image" Target="../media/image40.png"/><Relationship Id="rId19" Type="http://schemas.openxmlformats.org/officeDocument/2006/relationships/image" Target="../media/image57.png"/><Relationship Id="rId18" Type="http://schemas.openxmlformats.org/officeDocument/2006/relationships/image" Target="../media/image56.png"/><Relationship Id="rId17" Type="http://schemas.openxmlformats.org/officeDocument/2006/relationships/image" Target="../media/image55.png"/><Relationship Id="rId16" Type="http://schemas.openxmlformats.org/officeDocument/2006/relationships/image" Target="../media/image54.png"/><Relationship Id="rId15" Type="http://schemas.openxmlformats.org/officeDocument/2006/relationships/image" Target="../media/image53.png"/><Relationship Id="rId14" Type="http://schemas.openxmlformats.org/officeDocument/2006/relationships/image" Target="../media/image52.png"/><Relationship Id="rId13" Type="http://schemas.openxmlformats.org/officeDocument/2006/relationships/image" Target="../media/image51.png"/><Relationship Id="rId12" Type="http://schemas.openxmlformats.org/officeDocument/2006/relationships/image" Target="../media/image50.png"/><Relationship Id="rId11" Type="http://schemas.openxmlformats.org/officeDocument/2006/relationships/image" Target="../media/image49.png"/><Relationship Id="rId10" Type="http://schemas.openxmlformats.org/officeDocument/2006/relationships/image" Target="../media/image48.png"/><Relationship Id="rId1" Type="http://schemas.openxmlformats.org/officeDocument/2006/relationships/image" Target="../media/image39.png"/></Relationships>
</file>

<file path=xl/drawings/_rels/drawing3.xml.rels><?xml version="1.0" encoding="UTF-8" standalone="yes"?>
<Relationships xmlns="http://schemas.openxmlformats.org/package/2006/relationships"><Relationship Id="rId9" Type="http://schemas.openxmlformats.org/officeDocument/2006/relationships/image" Target="../media/image73.png"/><Relationship Id="rId8" Type="http://schemas.openxmlformats.org/officeDocument/2006/relationships/image" Target="../media/image72.png"/><Relationship Id="rId7" Type="http://schemas.openxmlformats.org/officeDocument/2006/relationships/image" Target="../media/image71.png"/><Relationship Id="rId6" Type="http://schemas.openxmlformats.org/officeDocument/2006/relationships/image" Target="../media/image70.png"/><Relationship Id="rId5" Type="http://schemas.openxmlformats.org/officeDocument/2006/relationships/image" Target="../media/image69.png"/><Relationship Id="rId4" Type="http://schemas.openxmlformats.org/officeDocument/2006/relationships/image" Target="../media/image68.png"/><Relationship Id="rId31" Type="http://schemas.openxmlformats.org/officeDocument/2006/relationships/image" Target="../media/image95.png"/><Relationship Id="rId30" Type="http://schemas.openxmlformats.org/officeDocument/2006/relationships/image" Target="../media/image94.png"/><Relationship Id="rId3" Type="http://schemas.openxmlformats.org/officeDocument/2006/relationships/image" Target="../media/image67.png"/><Relationship Id="rId29" Type="http://schemas.openxmlformats.org/officeDocument/2006/relationships/image" Target="../media/image93.png"/><Relationship Id="rId28" Type="http://schemas.openxmlformats.org/officeDocument/2006/relationships/image" Target="../media/image92.png"/><Relationship Id="rId27" Type="http://schemas.openxmlformats.org/officeDocument/2006/relationships/image" Target="../media/image91.png"/><Relationship Id="rId26" Type="http://schemas.openxmlformats.org/officeDocument/2006/relationships/image" Target="../media/image90.png"/><Relationship Id="rId25" Type="http://schemas.openxmlformats.org/officeDocument/2006/relationships/image" Target="../media/image89.png"/><Relationship Id="rId24" Type="http://schemas.openxmlformats.org/officeDocument/2006/relationships/image" Target="../media/image88.png"/><Relationship Id="rId23" Type="http://schemas.openxmlformats.org/officeDocument/2006/relationships/image" Target="../media/image87.png"/><Relationship Id="rId22" Type="http://schemas.openxmlformats.org/officeDocument/2006/relationships/image" Target="../media/image86.png"/><Relationship Id="rId21" Type="http://schemas.openxmlformats.org/officeDocument/2006/relationships/image" Target="../media/image85.png"/><Relationship Id="rId20" Type="http://schemas.openxmlformats.org/officeDocument/2006/relationships/image" Target="../media/image84.png"/><Relationship Id="rId2" Type="http://schemas.openxmlformats.org/officeDocument/2006/relationships/image" Target="../media/image66.png"/><Relationship Id="rId19" Type="http://schemas.openxmlformats.org/officeDocument/2006/relationships/image" Target="../media/image83.png"/><Relationship Id="rId18" Type="http://schemas.openxmlformats.org/officeDocument/2006/relationships/image" Target="../media/image82.png"/><Relationship Id="rId17" Type="http://schemas.openxmlformats.org/officeDocument/2006/relationships/image" Target="../media/image81.png"/><Relationship Id="rId16" Type="http://schemas.openxmlformats.org/officeDocument/2006/relationships/image" Target="../media/image80.png"/><Relationship Id="rId15" Type="http://schemas.openxmlformats.org/officeDocument/2006/relationships/image" Target="../media/image79.png"/><Relationship Id="rId14" Type="http://schemas.openxmlformats.org/officeDocument/2006/relationships/image" Target="../media/image78.png"/><Relationship Id="rId13" Type="http://schemas.openxmlformats.org/officeDocument/2006/relationships/image" Target="../media/image77.png"/><Relationship Id="rId12" Type="http://schemas.openxmlformats.org/officeDocument/2006/relationships/image" Target="../media/image76.png"/><Relationship Id="rId11" Type="http://schemas.openxmlformats.org/officeDocument/2006/relationships/image" Target="../media/image75.png"/><Relationship Id="rId10" Type="http://schemas.openxmlformats.org/officeDocument/2006/relationships/image" Target="../media/image74.png"/><Relationship Id="rId1" Type="http://schemas.openxmlformats.org/officeDocument/2006/relationships/image" Target="../media/image6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292100</xdr:colOff>
      <xdr:row>9</xdr:row>
      <xdr:rowOff>85090</xdr:rowOff>
    </xdr:from>
    <xdr:to>
      <xdr:col>3</xdr:col>
      <xdr:colOff>2554605</xdr:colOff>
      <xdr:row>9</xdr:row>
      <xdr:rowOff>1263650</xdr:rowOff>
    </xdr:to>
    <xdr:pic>
      <xdr:nvPicPr>
        <xdr:cNvPr id="2" name="Picture 2"/>
        <xdr:cNvPicPr>
          <a:picLocks noChangeAspect="1"/>
        </xdr:cNvPicPr>
      </xdr:nvPicPr>
      <xdr:blipFill>
        <a:blip r:embed="rId1"/>
        <a:stretch>
          <a:fillRect/>
        </a:stretch>
      </xdr:blipFill>
      <xdr:spPr>
        <a:xfrm>
          <a:off x="4591685" y="2152015"/>
          <a:ext cx="2262505" cy="1178560"/>
        </a:xfrm>
        <a:prstGeom prst="rect">
          <a:avLst/>
        </a:prstGeom>
        <a:noFill/>
        <a:ln w="9525">
          <a:noFill/>
        </a:ln>
      </xdr:spPr>
    </xdr:pic>
    <xdr:clientData/>
  </xdr:twoCellAnchor>
  <xdr:twoCellAnchor editAs="oneCell">
    <xdr:from>
      <xdr:col>3</xdr:col>
      <xdr:colOff>546100</xdr:colOff>
      <xdr:row>10</xdr:row>
      <xdr:rowOff>104140</xdr:rowOff>
    </xdr:from>
    <xdr:to>
      <xdr:col>3</xdr:col>
      <xdr:colOff>2559685</xdr:colOff>
      <xdr:row>10</xdr:row>
      <xdr:rowOff>800100</xdr:rowOff>
    </xdr:to>
    <xdr:pic>
      <xdr:nvPicPr>
        <xdr:cNvPr id="3" name="Picture 4"/>
        <xdr:cNvPicPr>
          <a:picLocks noChangeAspect="1"/>
        </xdr:cNvPicPr>
      </xdr:nvPicPr>
      <xdr:blipFill>
        <a:blip r:embed="rId2"/>
        <a:stretch>
          <a:fillRect/>
        </a:stretch>
      </xdr:blipFill>
      <xdr:spPr>
        <a:xfrm>
          <a:off x="4845685" y="3529965"/>
          <a:ext cx="2013585" cy="695960"/>
        </a:xfrm>
        <a:prstGeom prst="rect">
          <a:avLst/>
        </a:prstGeom>
        <a:noFill/>
        <a:ln w="9525">
          <a:noFill/>
        </a:ln>
      </xdr:spPr>
    </xdr:pic>
    <xdr:clientData/>
  </xdr:twoCellAnchor>
  <xdr:twoCellAnchor editAs="oneCell">
    <xdr:from>
      <xdr:col>3</xdr:col>
      <xdr:colOff>354965</xdr:colOff>
      <xdr:row>12</xdr:row>
      <xdr:rowOff>220980</xdr:rowOff>
    </xdr:from>
    <xdr:to>
      <xdr:col>3</xdr:col>
      <xdr:colOff>2353310</xdr:colOff>
      <xdr:row>12</xdr:row>
      <xdr:rowOff>746125</xdr:rowOff>
    </xdr:to>
    <xdr:pic>
      <xdr:nvPicPr>
        <xdr:cNvPr id="4" name="Picture 5"/>
        <xdr:cNvPicPr>
          <a:picLocks noChangeAspect="1"/>
        </xdr:cNvPicPr>
      </xdr:nvPicPr>
      <xdr:blipFill>
        <a:blip r:embed="rId3"/>
        <a:stretch>
          <a:fillRect/>
        </a:stretch>
      </xdr:blipFill>
      <xdr:spPr>
        <a:xfrm>
          <a:off x="4654550" y="5780405"/>
          <a:ext cx="1998345" cy="525145"/>
        </a:xfrm>
        <a:prstGeom prst="rect">
          <a:avLst/>
        </a:prstGeom>
        <a:noFill/>
        <a:ln w="9525">
          <a:noFill/>
        </a:ln>
      </xdr:spPr>
    </xdr:pic>
    <xdr:clientData/>
  </xdr:twoCellAnchor>
  <xdr:twoCellAnchor editAs="oneCell">
    <xdr:from>
      <xdr:col>3</xdr:col>
      <xdr:colOff>431165</xdr:colOff>
      <xdr:row>14</xdr:row>
      <xdr:rowOff>266700</xdr:rowOff>
    </xdr:from>
    <xdr:to>
      <xdr:col>3</xdr:col>
      <xdr:colOff>2430145</xdr:colOff>
      <xdr:row>14</xdr:row>
      <xdr:rowOff>791845</xdr:rowOff>
    </xdr:to>
    <xdr:pic>
      <xdr:nvPicPr>
        <xdr:cNvPr id="5" name="Picture 6"/>
        <xdr:cNvPicPr>
          <a:picLocks noChangeAspect="1"/>
        </xdr:cNvPicPr>
      </xdr:nvPicPr>
      <xdr:blipFill>
        <a:blip r:embed="rId3"/>
        <a:stretch>
          <a:fillRect/>
        </a:stretch>
      </xdr:blipFill>
      <xdr:spPr>
        <a:xfrm>
          <a:off x="4730750" y="7959725"/>
          <a:ext cx="1998980" cy="525145"/>
        </a:xfrm>
        <a:prstGeom prst="rect">
          <a:avLst/>
        </a:prstGeom>
        <a:noFill/>
        <a:ln w="9525">
          <a:noFill/>
        </a:ln>
      </xdr:spPr>
    </xdr:pic>
    <xdr:clientData/>
  </xdr:twoCellAnchor>
  <xdr:twoCellAnchor editAs="oneCell">
    <xdr:from>
      <xdr:col>3</xdr:col>
      <xdr:colOff>110490</xdr:colOff>
      <xdr:row>16</xdr:row>
      <xdr:rowOff>119380</xdr:rowOff>
    </xdr:from>
    <xdr:to>
      <xdr:col>3</xdr:col>
      <xdr:colOff>2957195</xdr:colOff>
      <xdr:row>17</xdr:row>
      <xdr:rowOff>0</xdr:rowOff>
    </xdr:to>
    <xdr:pic>
      <xdr:nvPicPr>
        <xdr:cNvPr id="6" name="Picture 7"/>
        <xdr:cNvPicPr>
          <a:picLocks noChangeAspect="1"/>
        </xdr:cNvPicPr>
      </xdr:nvPicPr>
      <xdr:blipFill>
        <a:blip r:embed="rId4"/>
        <a:stretch>
          <a:fillRect/>
        </a:stretch>
      </xdr:blipFill>
      <xdr:spPr>
        <a:xfrm>
          <a:off x="4410075" y="9079230"/>
          <a:ext cx="2846705" cy="1404620"/>
        </a:xfrm>
        <a:prstGeom prst="rect">
          <a:avLst/>
        </a:prstGeom>
        <a:noFill/>
        <a:ln w="9525">
          <a:noFill/>
        </a:ln>
      </xdr:spPr>
    </xdr:pic>
    <xdr:clientData/>
  </xdr:twoCellAnchor>
  <xdr:twoCellAnchor editAs="oneCell">
    <xdr:from>
      <xdr:col>3</xdr:col>
      <xdr:colOff>259080</xdr:colOff>
      <xdr:row>13</xdr:row>
      <xdr:rowOff>229235</xdr:rowOff>
    </xdr:from>
    <xdr:to>
      <xdr:col>3</xdr:col>
      <xdr:colOff>2583180</xdr:colOff>
      <xdr:row>13</xdr:row>
      <xdr:rowOff>770890</xdr:rowOff>
    </xdr:to>
    <xdr:pic>
      <xdr:nvPicPr>
        <xdr:cNvPr id="7" name="Picture 8"/>
        <xdr:cNvPicPr>
          <a:picLocks noChangeAspect="1"/>
        </xdr:cNvPicPr>
      </xdr:nvPicPr>
      <xdr:blipFill>
        <a:blip r:embed="rId5"/>
        <a:stretch>
          <a:fillRect/>
        </a:stretch>
      </xdr:blipFill>
      <xdr:spPr>
        <a:xfrm>
          <a:off x="4558665" y="6855460"/>
          <a:ext cx="2324100" cy="541655"/>
        </a:xfrm>
        <a:prstGeom prst="rect">
          <a:avLst/>
        </a:prstGeom>
        <a:noFill/>
        <a:ln w="9525">
          <a:noFill/>
        </a:ln>
      </xdr:spPr>
    </xdr:pic>
    <xdr:clientData/>
  </xdr:twoCellAnchor>
  <xdr:twoCellAnchor editAs="oneCell">
    <xdr:from>
      <xdr:col>3</xdr:col>
      <xdr:colOff>215900</xdr:colOff>
      <xdr:row>17</xdr:row>
      <xdr:rowOff>156210</xdr:rowOff>
    </xdr:from>
    <xdr:to>
      <xdr:col>3</xdr:col>
      <xdr:colOff>2832735</xdr:colOff>
      <xdr:row>17</xdr:row>
      <xdr:rowOff>786765</xdr:rowOff>
    </xdr:to>
    <xdr:pic>
      <xdr:nvPicPr>
        <xdr:cNvPr id="8" name="Picture 9"/>
        <xdr:cNvPicPr>
          <a:picLocks noChangeAspect="1"/>
        </xdr:cNvPicPr>
      </xdr:nvPicPr>
      <xdr:blipFill>
        <a:blip r:embed="rId6"/>
        <a:stretch>
          <a:fillRect/>
        </a:stretch>
      </xdr:blipFill>
      <xdr:spPr>
        <a:xfrm>
          <a:off x="4515485" y="10640060"/>
          <a:ext cx="2616835" cy="630555"/>
        </a:xfrm>
        <a:prstGeom prst="rect">
          <a:avLst/>
        </a:prstGeom>
        <a:noFill/>
        <a:ln w="9525">
          <a:noFill/>
        </a:ln>
      </xdr:spPr>
    </xdr:pic>
    <xdr:clientData/>
  </xdr:twoCellAnchor>
  <xdr:twoCellAnchor editAs="oneCell">
    <xdr:from>
      <xdr:col>3</xdr:col>
      <xdr:colOff>95885</xdr:colOff>
      <xdr:row>18</xdr:row>
      <xdr:rowOff>372110</xdr:rowOff>
    </xdr:from>
    <xdr:to>
      <xdr:col>3</xdr:col>
      <xdr:colOff>2832735</xdr:colOff>
      <xdr:row>18</xdr:row>
      <xdr:rowOff>779145</xdr:rowOff>
    </xdr:to>
    <xdr:pic>
      <xdr:nvPicPr>
        <xdr:cNvPr id="9" name="Picture 11"/>
        <xdr:cNvPicPr>
          <a:picLocks noChangeAspect="1"/>
        </xdr:cNvPicPr>
      </xdr:nvPicPr>
      <xdr:blipFill>
        <a:blip r:embed="rId7"/>
        <a:stretch>
          <a:fillRect/>
        </a:stretch>
      </xdr:blipFill>
      <xdr:spPr>
        <a:xfrm>
          <a:off x="4395470" y="12189460"/>
          <a:ext cx="2736850" cy="407035"/>
        </a:xfrm>
        <a:prstGeom prst="rect">
          <a:avLst/>
        </a:prstGeom>
        <a:noFill/>
        <a:ln w="9525">
          <a:noFill/>
        </a:ln>
      </xdr:spPr>
    </xdr:pic>
    <xdr:clientData/>
  </xdr:twoCellAnchor>
  <xdr:twoCellAnchor editAs="oneCell">
    <xdr:from>
      <xdr:col>3</xdr:col>
      <xdr:colOff>153670</xdr:colOff>
      <xdr:row>19</xdr:row>
      <xdr:rowOff>300990</xdr:rowOff>
    </xdr:from>
    <xdr:to>
      <xdr:col>3</xdr:col>
      <xdr:colOff>2861310</xdr:colOff>
      <xdr:row>19</xdr:row>
      <xdr:rowOff>752475</xdr:rowOff>
    </xdr:to>
    <xdr:pic>
      <xdr:nvPicPr>
        <xdr:cNvPr id="10" name="Picture 13"/>
        <xdr:cNvPicPr>
          <a:picLocks noChangeAspect="1"/>
        </xdr:cNvPicPr>
      </xdr:nvPicPr>
      <xdr:blipFill>
        <a:blip r:embed="rId8"/>
        <a:stretch>
          <a:fillRect/>
        </a:stretch>
      </xdr:blipFill>
      <xdr:spPr>
        <a:xfrm>
          <a:off x="4453255" y="13251815"/>
          <a:ext cx="2707640" cy="451485"/>
        </a:xfrm>
        <a:prstGeom prst="rect">
          <a:avLst/>
        </a:prstGeom>
        <a:noFill/>
        <a:ln w="9525">
          <a:noFill/>
        </a:ln>
      </xdr:spPr>
    </xdr:pic>
    <xdr:clientData/>
  </xdr:twoCellAnchor>
  <xdr:twoCellAnchor editAs="oneCell">
    <xdr:from>
      <xdr:col>3</xdr:col>
      <xdr:colOff>71755</xdr:colOff>
      <xdr:row>20</xdr:row>
      <xdr:rowOff>194945</xdr:rowOff>
    </xdr:from>
    <xdr:to>
      <xdr:col>3</xdr:col>
      <xdr:colOff>2741295</xdr:colOff>
      <xdr:row>20</xdr:row>
      <xdr:rowOff>708660</xdr:rowOff>
    </xdr:to>
    <xdr:pic>
      <xdr:nvPicPr>
        <xdr:cNvPr id="11" name="Picture 14"/>
        <xdr:cNvPicPr>
          <a:picLocks noChangeAspect="1"/>
        </xdr:cNvPicPr>
      </xdr:nvPicPr>
      <xdr:blipFill>
        <a:blip r:embed="rId9"/>
        <a:stretch>
          <a:fillRect/>
        </a:stretch>
      </xdr:blipFill>
      <xdr:spPr>
        <a:xfrm>
          <a:off x="4371340" y="14279245"/>
          <a:ext cx="2669540" cy="513715"/>
        </a:xfrm>
        <a:prstGeom prst="rect">
          <a:avLst/>
        </a:prstGeom>
        <a:noFill/>
        <a:ln w="9525">
          <a:noFill/>
        </a:ln>
      </xdr:spPr>
    </xdr:pic>
    <xdr:clientData/>
  </xdr:twoCellAnchor>
  <xdr:twoCellAnchor editAs="oneCell">
    <xdr:from>
      <xdr:col>3</xdr:col>
      <xdr:colOff>167640</xdr:colOff>
      <xdr:row>21</xdr:row>
      <xdr:rowOff>212725</xdr:rowOff>
    </xdr:from>
    <xdr:to>
      <xdr:col>3</xdr:col>
      <xdr:colOff>2928620</xdr:colOff>
      <xdr:row>21</xdr:row>
      <xdr:rowOff>522605</xdr:rowOff>
    </xdr:to>
    <xdr:pic>
      <xdr:nvPicPr>
        <xdr:cNvPr id="12" name="Picture 16"/>
        <xdr:cNvPicPr>
          <a:picLocks noChangeAspect="1"/>
        </xdr:cNvPicPr>
      </xdr:nvPicPr>
      <xdr:blipFill>
        <a:blip r:embed="rId10"/>
        <a:stretch>
          <a:fillRect/>
        </a:stretch>
      </xdr:blipFill>
      <xdr:spPr>
        <a:xfrm>
          <a:off x="4467225" y="15430500"/>
          <a:ext cx="2760980" cy="309880"/>
        </a:xfrm>
        <a:prstGeom prst="rect">
          <a:avLst/>
        </a:prstGeom>
        <a:noFill/>
        <a:ln w="9525">
          <a:noFill/>
        </a:ln>
      </xdr:spPr>
    </xdr:pic>
    <xdr:clientData/>
  </xdr:twoCellAnchor>
  <xdr:twoCellAnchor editAs="oneCell">
    <xdr:from>
      <xdr:col>3</xdr:col>
      <xdr:colOff>86360</xdr:colOff>
      <xdr:row>22</xdr:row>
      <xdr:rowOff>274320</xdr:rowOff>
    </xdr:from>
    <xdr:to>
      <xdr:col>3</xdr:col>
      <xdr:colOff>2909570</xdr:colOff>
      <xdr:row>22</xdr:row>
      <xdr:rowOff>695325</xdr:rowOff>
    </xdr:to>
    <xdr:pic>
      <xdr:nvPicPr>
        <xdr:cNvPr id="13" name="Picture 18"/>
        <xdr:cNvPicPr>
          <a:picLocks noChangeAspect="1"/>
        </xdr:cNvPicPr>
      </xdr:nvPicPr>
      <xdr:blipFill>
        <a:blip r:embed="rId11"/>
        <a:stretch>
          <a:fillRect/>
        </a:stretch>
      </xdr:blipFill>
      <xdr:spPr>
        <a:xfrm>
          <a:off x="4385945" y="16625570"/>
          <a:ext cx="2823210" cy="421005"/>
        </a:xfrm>
        <a:prstGeom prst="rect">
          <a:avLst/>
        </a:prstGeom>
        <a:noFill/>
        <a:ln w="9525">
          <a:noFill/>
        </a:ln>
      </xdr:spPr>
    </xdr:pic>
    <xdr:clientData/>
  </xdr:twoCellAnchor>
  <xdr:twoCellAnchor editAs="oneCell">
    <xdr:from>
      <xdr:col>3</xdr:col>
      <xdr:colOff>86360</xdr:colOff>
      <xdr:row>23</xdr:row>
      <xdr:rowOff>163830</xdr:rowOff>
    </xdr:from>
    <xdr:to>
      <xdr:col>3</xdr:col>
      <xdr:colOff>2909570</xdr:colOff>
      <xdr:row>23</xdr:row>
      <xdr:rowOff>584200</xdr:rowOff>
    </xdr:to>
    <xdr:pic>
      <xdr:nvPicPr>
        <xdr:cNvPr id="14" name="Picture 19"/>
        <xdr:cNvPicPr>
          <a:picLocks noChangeAspect="1"/>
        </xdr:cNvPicPr>
      </xdr:nvPicPr>
      <xdr:blipFill>
        <a:blip r:embed="rId11"/>
        <a:stretch>
          <a:fillRect/>
        </a:stretch>
      </xdr:blipFill>
      <xdr:spPr>
        <a:xfrm>
          <a:off x="4385945" y="17648555"/>
          <a:ext cx="2823210" cy="420370"/>
        </a:xfrm>
        <a:prstGeom prst="rect">
          <a:avLst/>
        </a:prstGeom>
        <a:noFill/>
        <a:ln w="9525">
          <a:noFill/>
        </a:ln>
      </xdr:spPr>
    </xdr:pic>
    <xdr:clientData/>
  </xdr:twoCellAnchor>
  <xdr:twoCellAnchor editAs="oneCell">
    <xdr:from>
      <xdr:col>3</xdr:col>
      <xdr:colOff>67310</xdr:colOff>
      <xdr:row>24</xdr:row>
      <xdr:rowOff>274320</xdr:rowOff>
    </xdr:from>
    <xdr:to>
      <xdr:col>3</xdr:col>
      <xdr:colOff>3038475</xdr:colOff>
      <xdr:row>24</xdr:row>
      <xdr:rowOff>606425</xdr:rowOff>
    </xdr:to>
    <xdr:pic>
      <xdr:nvPicPr>
        <xdr:cNvPr id="15" name="Picture 21"/>
        <xdr:cNvPicPr>
          <a:picLocks noChangeAspect="1"/>
        </xdr:cNvPicPr>
      </xdr:nvPicPr>
      <xdr:blipFill>
        <a:blip r:embed="rId12"/>
        <a:stretch>
          <a:fillRect/>
        </a:stretch>
      </xdr:blipFill>
      <xdr:spPr>
        <a:xfrm>
          <a:off x="4366895" y="18892520"/>
          <a:ext cx="2971165" cy="332105"/>
        </a:xfrm>
        <a:prstGeom prst="rect">
          <a:avLst/>
        </a:prstGeom>
        <a:noFill/>
        <a:ln w="9525">
          <a:noFill/>
        </a:ln>
      </xdr:spPr>
    </xdr:pic>
    <xdr:clientData/>
  </xdr:twoCellAnchor>
  <xdr:twoCellAnchor editAs="oneCell">
    <xdr:from>
      <xdr:col>3</xdr:col>
      <xdr:colOff>100965</xdr:colOff>
      <xdr:row>28</xdr:row>
      <xdr:rowOff>293370</xdr:rowOff>
    </xdr:from>
    <xdr:to>
      <xdr:col>3</xdr:col>
      <xdr:colOff>2919095</xdr:colOff>
      <xdr:row>28</xdr:row>
      <xdr:rowOff>930910</xdr:rowOff>
    </xdr:to>
    <xdr:pic>
      <xdr:nvPicPr>
        <xdr:cNvPr id="16" name="Picture 22"/>
        <xdr:cNvPicPr>
          <a:picLocks noChangeAspect="1"/>
        </xdr:cNvPicPr>
      </xdr:nvPicPr>
      <xdr:blipFill>
        <a:blip r:embed="rId13"/>
        <a:stretch>
          <a:fillRect/>
        </a:stretch>
      </xdr:blipFill>
      <xdr:spPr>
        <a:xfrm>
          <a:off x="4400550" y="24417020"/>
          <a:ext cx="2818130" cy="637540"/>
        </a:xfrm>
        <a:prstGeom prst="rect">
          <a:avLst/>
        </a:prstGeom>
        <a:noFill/>
        <a:ln w="9525">
          <a:noFill/>
        </a:ln>
      </xdr:spPr>
    </xdr:pic>
    <xdr:clientData/>
  </xdr:twoCellAnchor>
  <xdr:twoCellAnchor editAs="oneCell">
    <xdr:from>
      <xdr:col>3</xdr:col>
      <xdr:colOff>95885</xdr:colOff>
      <xdr:row>29</xdr:row>
      <xdr:rowOff>95885</xdr:rowOff>
    </xdr:from>
    <xdr:to>
      <xdr:col>3</xdr:col>
      <xdr:colOff>3077210</xdr:colOff>
      <xdr:row>29</xdr:row>
      <xdr:rowOff>862330</xdr:rowOff>
    </xdr:to>
    <xdr:pic>
      <xdr:nvPicPr>
        <xdr:cNvPr id="17" name="Picture 23"/>
        <xdr:cNvPicPr>
          <a:picLocks noChangeAspect="1"/>
        </xdr:cNvPicPr>
      </xdr:nvPicPr>
      <xdr:blipFill>
        <a:blip r:embed="rId14"/>
        <a:stretch>
          <a:fillRect/>
        </a:stretch>
      </xdr:blipFill>
      <xdr:spPr>
        <a:xfrm>
          <a:off x="4395470" y="25514935"/>
          <a:ext cx="2981325" cy="766445"/>
        </a:xfrm>
        <a:prstGeom prst="rect">
          <a:avLst/>
        </a:prstGeom>
        <a:noFill/>
        <a:ln w="9525">
          <a:noFill/>
        </a:ln>
      </xdr:spPr>
    </xdr:pic>
    <xdr:clientData/>
  </xdr:twoCellAnchor>
  <xdr:twoCellAnchor editAs="oneCell">
    <xdr:from>
      <xdr:col>3</xdr:col>
      <xdr:colOff>982345</xdr:colOff>
      <xdr:row>29</xdr:row>
      <xdr:rowOff>902335</xdr:rowOff>
    </xdr:from>
    <xdr:to>
      <xdr:col>3</xdr:col>
      <xdr:colOff>2027555</xdr:colOff>
      <xdr:row>29</xdr:row>
      <xdr:rowOff>1924685</xdr:rowOff>
    </xdr:to>
    <xdr:pic>
      <xdr:nvPicPr>
        <xdr:cNvPr id="18" name="Picture 24"/>
        <xdr:cNvPicPr>
          <a:picLocks noChangeAspect="1"/>
        </xdr:cNvPicPr>
      </xdr:nvPicPr>
      <xdr:blipFill>
        <a:blip r:embed="rId15"/>
        <a:stretch>
          <a:fillRect/>
        </a:stretch>
      </xdr:blipFill>
      <xdr:spPr>
        <a:xfrm>
          <a:off x="5281930" y="26321385"/>
          <a:ext cx="1045210" cy="1022350"/>
        </a:xfrm>
        <a:prstGeom prst="rect">
          <a:avLst/>
        </a:prstGeom>
        <a:noFill/>
        <a:ln w="9525">
          <a:noFill/>
        </a:ln>
      </xdr:spPr>
    </xdr:pic>
    <xdr:clientData/>
  </xdr:twoCellAnchor>
  <xdr:twoCellAnchor editAs="oneCell">
    <xdr:from>
      <xdr:col>3</xdr:col>
      <xdr:colOff>52705</xdr:colOff>
      <xdr:row>30</xdr:row>
      <xdr:rowOff>22860</xdr:rowOff>
    </xdr:from>
    <xdr:to>
      <xdr:col>3</xdr:col>
      <xdr:colOff>3034030</xdr:colOff>
      <xdr:row>30</xdr:row>
      <xdr:rowOff>789305</xdr:rowOff>
    </xdr:to>
    <xdr:pic>
      <xdr:nvPicPr>
        <xdr:cNvPr id="19" name="Picture 26"/>
        <xdr:cNvPicPr>
          <a:picLocks noChangeAspect="1"/>
        </xdr:cNvPicPr>
      </xdr:nvPicPr>
      <xdr:blipFill>
        <a:blip r:embed="rId14"/>
        <a:stretch>
          <a:fillRect/>
        </a:stretch>
      </xdr:blipFill>
      <xdr:spPr>
        <a:xfrm>
          <a:off x="4352290" y="27486610"/>
          <a:ext cx="2981325" cy="766445"/>
        </a:xfrm>
        <a:prstGeom prst="rect">
          <a:avLst/>
        </a:prstGeom>
        <a:noFill/>
        <a:ln w="9525">
          <a:noFill/>
        </a:ln>
      </xdr:spPr>
    </xdr:pic>
    <xdr:clientData/>
  </xdr:twoCellAnchor>
  <xdr:twoCellAnchor editAs="oneCell">
    <xdr:from>
      <xdr:col>3</xdr:col>
      <xdr:colOff>929640</xdr:colOff>
      <xdr:row>30</xdr:row>
      <xdr:rowOff>789305</xdr:rowOff>
    </xdr:from>
    <xdr:to>
      <xdr:col>3</xdr:col>
      <xdr:colOff>1936115</xdr:colOff>
      <xdr:row>30</xdr:row>
      <xdr:rowOff>1912620</xdr:rowOff>
    </xdr:to>
    <xdr:pic>
      <xdr:nvPicPr>
        <xdr:cNvPr id="20" name="Picture 27"/>
        <xdr:cNvPicPr>
          <a:picLocks noChangeAspect="1"/>
        </xdr:cNvPicPr>
      </xdr:nvPicPr>
      <xdr:blipFill>
        <a:blip r:embed="rId16"/>
        <a:stretch>
          <a:fillRect/>
        </a:stretch>
      </xdr:blipFill>
      <xdr:spPr>
        <a:xfrm>
          <a:off x="5229225" y="28253055"/>
          <a:ext cx="1006475" cy="1123315"/>
        </a:xfrm>
        <a:prstGeom prst="rect">
          <a:avLst/>
        </a:prstGeom>
        <a:noFill/>
        <a:ln w="9525">
          <a:noFill/>
        </a:ln>
      </xdr:spPr>
    </xdr:pic>
    <xdr:clientData/>
  </xdr:twoCellAnchor>
  <xdr:twoCellAnchor editAs="oneCell">
    <xdr:from>
      <xdr:col>3</xdr:col>
      <xdr:colOff>139065</xdr:colOff>
      <xdr:row>32</xdr:row>
      <xdr:rowOff>27305</xdr:rowOff>
    </xdr:from>
    <xdr:to>
      <xdr:col>3</xdr:col>
      <xdr:colOff>2938145</xdr:colOff>
      <xdr:row>32</xdr:row>
      <xdr:rowOff>1696085</xdr:rowOff>
    </xdr:to>
    <xdr:pic>
      <xdr:nvPicPr>
        <xdr:cNvPr id="21" name="Picture 28"/>
        <xdr:cNvPicPr>
          <a:picLocks noChangeAspect="1"/>
        </xdr:cNvPicPr>
      </xdr:nvPicPr>
      <xdr:blipFill>
        <a:blip r:embed="rId17"/>
        <a:stretch>
          <a:fillRect/>
        </a:stretch>
      </xdr:blipFill>
      <xdr:spPr>
        <a:xfrm>
          <a:off x="4438650" y="29634180"/>
          <a:ext cx="2799080" cy="1668780"/>
        </a:xfrm>
        <a:prstGeom prst="rect">
          <a:avLst/>
        </a:prstGeom>
        <a:noFill/>
        <a:ln w="9525">
          <a:noFill/>
        </a:ln>
      </xdr:spPr>
    </xdr:pic>
    <xdr:clientData/>
  </xdr:twoCellAnchor>
  <xdr:twoCellAnchor editAs="oneCell">
    <xdr:from>
      <xdr:col>3</xdr:col>
      <xdr:colOff>268605</xdr:colOff>
      <xdr:row>33</xdr:row>
      <xdr:rowOff>49530</xdr:rowOff>
    </xdr:from>
    <xdr:to>
      <xdr:col>3</xdr:col>
      <xdr:colOff>2602230</xdr:colOff>
      <xdr:row>33</xdr:row>
      <xdr:rowOff>2058670</xdr:rowOff>
    </xdr:to>
    <xdr:pic>
      <xdr:nvPicPr>
        <xdr:cNvPr id="22" name="Picture 29"/>
        <xdr:cNvPicPr>
          <a:picLocks noChangeAspect="1"/>
        </xdr:cNvPicPr>
      </xdr:nvPicPr>
      <xdr:blipFill>
        <a:blip r:embed="rId18"/>
        <a:stretch>
          <a:fillRect/>
        </a:stretch>
      </xdr:blipFill>
      <xdr:spPr>
        <a:xfrm>
          <a:off x="4568190" y="31421705"/>
          <a:ext cx="2333625" cy="2009140"/>
        </a:xfrm>
        <a:prstGeom prst="rect">
          <a:avLst/>
        </a:prstGeom>
        <a:noFill/>
        <a:ln w="9525">
          <a:noFill/>
        </a:ln>
      </xdr:spPr>
    </xdr:pic>
    <xdr:clientData/>
  </xdr:twoCellAnchor>
  <xdr:twoCellAnchor editAs="oneCell">
    <xdr:from>
      <xdr:col>3</xdr:col>
      <xdr:colOff>297180</xdr:colOff>
      <xdr:row>34</xdr:row>
      <xdr:rowOff>50165</xdr:rowOff>
    </xdr:from>
    <xdr:to>
      <xdr:col>3</xdr:col>
      <xdr:colOff>2770505</xdr:colOff>
      <xdr:row>34</xdr:row>
      <xdr:rowOff>2425065</xdr:rowOff>
    </xdr:to>
    <xdr:pic>
      <xdr:nvPicPr>
        <xdr:cNvPr id="23" name="Picture 30"/>
        <xdr:cNvPicPr>
          <a:picLocks noChangeAspect="1"/>
        </xdr:cNvPicPr>
      </xdr:nvPicPr>
      <xdr:blipFill>
        <a:blip r:embed="rId19"/>
        <a:stretch>
          <a:fillRect/>
        </a:stretch>
      </xdr:blipFill>
      <xdr:spPr>
        <a:xfrm>
          <a:off x="4596765" y="33530540"/>
          <a:ext cx="2473325" cy="2374900"/>
        </a:xfrm>
        <a:prstGeom prst="rect">
          <a:avLst/>
        </a:prstGeom>
        <a:noFill/>
        <a:ln w="9525">
          <a:noFill/>
        </a:ln>
      </xdr:spPr>
    </xdr:pic>
    <xdr:clientData/>
  </xdr:twoCellAnchor>
  <xdr:twoCellAnchor editAs="oneCell">
    <xdr:from>
      <xdr:col>3</xdr:col>
      <xdr:colOff>421640</xdr:colOff>
      <xdr:row>35</xdr:row>
      <xdr:rowOff>64770</xdr:rowOff>
    </xdr:from>
    <xdr:to>
      <xdr:col>3</xdr:col>
      <xdr:colOff>2569210</xdr:colOff>
      <xdr:row>35</xdr:row>
      <xdr:rowOff>2233295</xdr:rowOff>
    </xdr:to>
    <xdr:pic>
      <xdr:nvPicPr>
        <xdr:cNvPr id="24" name="Picture 31"/>
        <xdr:cNvPicPr>
          <a:picLocks noChangeAspect="1"/>
        </xdr:cNvPicPr>
      </xdr:nvPicPr>
      <xdr:blipFill>
        <a:blip r:embed="rId20"/>
        <a:stretch>
          <a:fillRect/>
        </a:stretch>
      </xdr:blipFill>
      <xdr:spPr>
        <a:xfrm>
          <a:off x="4721225" y="36110545"/>
          <a:ext cx="2147570" cy="2168525"/>
        </a:xfrm>
        <a:prstGeom prst="rect">
          <a:avLst/>
        </a:prstGeom>
        <a:noFill/>
        <a:ln w="9525">
          <a:noFill/>
        </a:ln>
      </xdr:spPr>
    </xdr:pic>
    <xdr:clientData/>
  </xdr:twoCellAnchor>
  <xdr:twoCellAnchor editAs="oneCell">
    <xdr:from>
      <xdr:col>3</xdr:col>
      <xdr:colOff>508000</xdr:colOff>
      <xdr:row>36</xdr:row>
      <xdr:rowOff>89535</xdr:rowOff>
    </xdr:from>
    <xdr:to>
      <xdr:col>3</xdr:col>
      <xdr:colOff>2228850</xdr:colOff>
      <xdr:row>36</xdr:row>
      <xdr:rowOff>1871345</xdr:rowOff>
    </xdr:to>
    <xdr:pic>
      <xdr:nvPicPr>
        <xdr:cNvPr id="25" name="Picture 32"/>
        <xdr:cNvPicPr>
          <a:picLocks noChangeAspect="1"/>
        </xdr:cNvPicPr>
      </xdr:nvPicPr>
      <xdr:blipFill>
        <a:blip r:embed="rId21"/>
        <a:stretch>
          <a:fillRect/>
        </a:stretch>
      </xdr:blipFill>
      <xdr:spPr>
        <a:xfrm>
          <a:off x="4807585" y="38497510"/>
          <a:ext cx="1720850" cy="1781810"/>
        </a:xfrm>
        <a:prstGeom prst="rect">
          <a:avLst/>
        </a:prstGeom>
        <a:noFill/>
        <a:ln w="9525">
          <a:noFill/>
        </a:ln>
      </xdr:spPr>
    </xdr:pic>
    <xdr:clientData/>
  </xdr:twoCellAnchor>
  <xdr:twoCellAnchor editAs="oneCell">
    <xdr:from>
      <xdr:col>3</xdr:col>
      <xdr:colOff>1749425</xdr:colOff>
      <xdr:row>37</xdr:row>
      <xdr:rowOff>87630</xdr:rowOff>
    </xdr:from>
    <xdr:to>
      <xdr:col>3</xdr:col>
      <xdr:colOff>2712720</xdr:colOff>
      <xdr:row>37</xdr:row>
      <xdr:rowOff>1369695</xdr:rowOff>
    </xdr:to>
    <xdr:pic>
      <xdr:nvPicPr>
        <xdr:cNvPr id="26" name="Picture 33"/>
        <xdr:cNvPicPr>
          <a:picLocks noChangeAspect="1"/>
        </xdr:cNvPicPr>
      </xdr:nvPicPr>
      <xdr:blipFill>
        <a:blip r:embed="rId22"/>
        <a:stretch>
          <a:fillRect/>
        </a:stretch>
      </xdr:blipFill>
      <xdr:spPr>
        <a:xfrm>
          <a:off x="6049010" y="40578405"/>
          <a:ext cx="963295" cy="1282065"/>
        </a:xfrm>
        <a:prstGeom prst="rect">
          <a:avLst/>
        </a:prstGeom>
        <a:noFill/>
        <a:ln w="9525">
          <a:noFill/>
        </a:ln>
      </xdr:spPr>
    </xdr:pic>
    <xdr:clientData/>
  </xdr:twoCellAnchor>
  <xdr:twoCellAnchor editAs="oneCell">
    <xdr:from>
      <xdr:col>3</xdr:col>
      <xdr:colOff>158115</xdr:colOff>
      <xdr:row>37</xdr:row>
      <xdr:rowOff>46990</xdr:rowOff>
    </xdr:from>
    <xdr:to>
      <xdr:col>3</xdr:col>
      <xdr:colOff>1289050</xdr:colOff>
      <xdr:row>37</xdr:row>
      <xdr:rowOff>1346200</xdr:rowOff>
    </xdr:to>
    <xdr:pic>
      <xdr:nvPicPr>
        <xdr:cNvPr id="27" name="Picture 34"/>
        <xdr:cNvPicPr>
          <a:picLocks noChangeAspect="1"/>
        </xdr:cNvPicPr>
      </xdr:nvPicPr>
      <xdr:blipFill>
        <a:blip r:embed="rId23"/>
        <a:stretch>
          <a:fillRect/>
        </a:stretch>
      </xdr:blipFill>
      <xdr:spPr>
        <a:xfrm>
          <a:off x="4457700" y="40537765"/>
          <a:ext cx="1130935" cy="1299210"/>
        </a:xfrm>
        <a:prstGeom prst="rect">
          <a:avLst/>
        </a:prstGeom>
        <a:noFill/>
        <a:ln w="9525">
          <a:noFill/>
        </a:ln>
      </xdr:spPr>
    </xdr:pic>
    <xdr:clientData/>
  </xdr:twoCellAnchor>
  <xdr:twoCellAnchor editAs="oneCell">
    <xdr:from>
      <xdr:col>3</xdr:col>
      <xdr:colOff>622935</xdr:colOff>
      <xdr:row>38</xdr:row>
      <xdr:rowOff>22225</xdr:rowOff>
    </xdr:from>
    <xdr:to>
      <xdr:col>3</xdr:col>
      <xdr:colOff>1849755</xdr:colOff>
      <xdr:row>38</xdr:row>
      <xdr:rowOff>1382395</xdr:rowOff>
    </xdr:to>
    <xdr:pic>
      <xdr:nvPicPr>
        <xdr:cNvPr id="28" name="Picture 35"/>
        <xdr:cNvPicPr>
          <a:picLocks noChangeAspect="1"/>
        </xdr:cNvPicPr>
      </xdr:nvPicPr>
      <xdr:blipFill>
        <a:blip r:embed="rId24"/>
        <a:stretch>
          <a:fillRect/>
        </a:stretch>
      </xdr:blipFill>
      <xdr:spPr>
        <a:xfrm>
          <a:off x="4922520" y="42011600"/>
          <a:ext cx="1226820" cy="1360170"/>
        </a:xfrm>
        <a:prstGeom prst="rect">
          <a:avLst/>
        </a:prstGeom>
        <a:noFill/>
        <a:ln w="9525">
          <a:noFill/>
        </a:ln>
      </xdr:spPr>
    </xdr:pic>
    <xdr:clientData/>
  </xdr:twoCellAnchor>
  <xdr:twoCellAnchor editAs="oneCell">
    <xdr:from>
      <xdr:col>3</xdr:col>
      <xdr:colOff>38100</xdr:colOff>
      <xdr:row>39</xdr:row>
      <xdr:rowOff>241935</xdr:rowOff>
    </xdr:from>
    <xdr:to>
      <xdr:col>3</xdr:col>
      <xdr:colOff>3043555</xdr:colOff>
      <xdr:row>39</xdr:row>
      <xdr:rowOff>911860</xdr:rowOff>
    </xdr:to>
    <xdr:pic>
      <xdr:nvPicPr>
        <xdr:cNvPr id="29" name="Picture 36"/>
        <xdr:cNvPicPr>
          <a:picLocks noChangeAspect="1"/>
        </xdr:cNvPicPr>
      </xdr:nvPicPr>
      <xdr:blipFill>
        <a:blip r:embed="rId25"/>
        <a:stretch>
          <a:fillRect/>
        </a:stretch>
      </xdr:blipFill>
      <xdr:spPr>
        <a:xfrm>
          <a:off x="4337685" y="43641010"/>
          <a:ext cx="3005455" cy="669925"/>
        </a:xfrm>
        <a:prstGeom prst="rect">
          <a:avLst/>
        </a:prstGeom>
        <a:noFill/>
        <a:ln w="9525">
          <a:noFill/>
        </a:ln>
      </xdr:spPr>
    </xdr:pic>
    <xdr:clientData/>
  </xdr:twoCellAnchor>
  <xdr:twoCellAnchor editAs="oneCell">
    <xdr:from>
      <xdr:col>3</xdr:col>
      <xdr:colOff>532130</xdr:colOff>
      <xdr:row>41</xdr:row>
      <xdr:rowOff>223520</xdr:rowOff>
    </xdr:from>
    <xdr:to>
      <xdr:col>3</xdr:col>
      <xdr:colOff>2286000</xdr:colOff>
      <xdr:row>41</xdr:row>
      <xdr:rowOff>602615</xdr:rowOff>
    </xdr:to>
    <xdr:pic>
      <xdr:nvPicPr>
        <xdr:cNvPr id="30" name="Picture 37"/>
        <xdr:cNvPicPr>
          <a:picLocks noChangeAspect="1"/>
        </xdr:cNvPicPr>
      </xdr:nvPicPr>
      <xdr:blipFill>
        <a:blip r:embed="rId26"/>
        <a:stretch>
          <a:fillRect/>
        </a:stretch>
      </xdr:blipFill>
      <xdr:spPr>
        <a:xfrm>
          <a:off x="4831715" y="46251495"/>
          <a:ext cx="1753870" cy="379095"/>
        </a:xfrm>
        <a:prstGeom prst="rect">
          <a:avLst/>
        </a:prstGeom>
        <a:noFill/>
        <a:ln w="9525">
          <a:noFill/>
        </a:ln>
      </xdr:spPr>
    </xdr:pic>
    <xdr:clientData/>
  </xdr:twoCellAnchor>
  <xdr:twoCellAnchor editAs="oneCell">
    <xdr:from>
      <xdr:col>3</xdr:col>
      <xdr:colOff>325755</xdr:colOff>
      <xdr:row>40</xdr:row>
      <xdr:rowOff>231775</xdr:rowOff>
    </xdr:from>
    <xdr:to>
      <xdr:col>3</xdr:col>
      <xdr:colOff>2650490</xdr:colOff>
      <xdr:row>40</xdr:row>
      <xdr:rowOff>642620</xdr:rowOff>
    </xdr:to>
    <xdr:pic>
      <xdr:nvPicPr>
        <xdr:cNvPr id="31" name="Picture 38"/>
        <xdr:cNvPicPr>
          <a:picLocks noChangeAspect="1"/>
        </xdr:cNvPicPr>
      </xdr:nvPicPr>
      <xdr:blipFill>
        <a:blip r:embed="rId27"/>
        <a:stretch>
          <a:fillRect/>
        </a:stretch>
      </xdr:blipFill>
      <xdr:spPr>
        <a:xfrm>
          <a:off x="4625340" y="45218350"/>
          <a:ext cx="2324735" cy="410845"/>
        </a:xfrm>
        <a:prstGeom prst="rect">
          <a:avLst/>
        </a:prstGeom>
        <a:noFill/>
        <a:ln w="9525">
          <a:noFill/>
        </a:ln>
      </xdr:spPr>
    </xdr:pic>
    <xdr:clientData/>
  </xdr:twoCellAnchor>
  <xdr:twoCellAnchor editAs="oneCell">
    <xdr:from>
      <xdr:col>3</xdr:col>
      <xdr:colOff>445770</xdr:colOff>
      <xdr:row>42</xdr:row>
      <xdr:rowOff>68580</xdr:rowOff>
    </xdr:from>
    <xdr:to>
      <xdr:col>3</xdr:col>
      <xdr:colOff>2506980</xdr:colOff>
      <xdr:row>42</xdr:row>
      <xdr:rowOff>479425</xdr:rowOff>
    </xdr:to>
    <xdr:pic>
      <xdr:nvPicPr>
        <xdr:cNvPr id="32" name="Picture 39"/>
        <xdr:cNvPicPr>
          <a:picLocks noChangeAspect="1"/>
        </xdr:cNvPicPr>
      </xdr:nvPicPr>
      <xdr:blipFill>
        <a:blip r:embed="rId28"/>
        <a:stretch>
          <a:fillRect/>
        </a:stretch>
      </xdr:blipFill>
      <xdr:spPr>
        <a:xfrm>
          <a:off x="4745355" y="47049055"/>
          <a:ext cx="2061210" cy="410845"/>
        </a:xfrm>
        <a:prstGeom prst="rect">
          <a:avLst/>
        </a:prstGeom>
        <a:noFill/>
        <a:ln w="9525">
          <a:noFill/>
        </a:ln>
      </xdr:spPr>
    </xdr:pic>
    <xdr:clientData/>
  </xdr:twoCellAnchor>
  <xdr:twoCellAnchor editAs="oneCell">
    <xdr:from>
      <xdr:col>3</xdr:col>
      <xdr:colOff>364490</xdr:colOff>
      <xdr:row>43</xdr:row>
      <xdr:rowOff>107315</xdr:rowOff>
    </xdr:from>
    <xdr:to>
      <xdr:col>3</xdr:col>
      <xdr:colOff>2420620</xdr:colOff>
      <xdr:row>43</xdr:row>
      <xdr:rowOff>518795</xdr:rowOff>
    </xdr:to>
    <xdr:pic>
      <xdr:nvPicPr>
        <xdr:cNvPr id="33" name="Picture 40"/>
        <xdr:cNvPicPr>
          <a:picLocks noChangeAspect="1"/>
        </xdr:cNvPicPr>
      </xdr:nvPicPr>
      <xdr:blipFill>
        <a:blip r:embed="rId28"/>
        <a:stretch>
          <a:fillRect/>
        </a:stretch>
      </xdr:blipFill>
      <xdr:spPr>
        <a:xfrm>
          <a:off x="4664075" y="47964090"/>
          <a:ext cx="2056130" cy="411480"/>
        </a:xfrm>
        <a:prstGeom prst="rect">
          <a:avLst/>
        </a:prstGeom>
        <a:noFill/>
        <a:ln w="9525">
          <a:noFill/>
        </a:ln>
      </xdr:spPr>
    </xdr:pic>
    <xdr:clientData/>
  </xdr:twoCellAnchor>
  <xdr:twoCellAnchor editAs="oneCell">
    <xdr:from>
      <xdr:col>3</xdr:col>
      <xdr:colOff>28575</xdr:colOff>
      <xdr:row>45</xdr:row>
      <xdr:rowOff>214630</xdr:rowOff>
    </xdr:from>
    <xdr:to>
      <xdr:col>3</xdr:col>
      <xdr:colOff>3067685</xdr:colOff>
      <xdr:row>45</xdr:row>
      <xdr:rowOff>1664335</xdr:rowOff>
    </xdr:to>
    <xdr:pic>
      <xdr:nvPicPr>
        <xdr:cNvPr id="34" name="Picture 41"/>
        <xdr:cNvPicPr>
          <a:picLocks noChangeAspect="1"/>
        </xdr:cNvPicPr>
      </xdr:nvPicPr>
      <xdr:blipFill>
        <a:blip r:embed="rId29"/>
        <a:stretch>
          <a:fillRect/>
        </a:stretch>
      </xdr:blipFill>
      <xdr:spPr>
        <a:xfrm>
          <a:off x="4328160" y="48919130"/>
          <a:ext cx="3039110" cy="1449705"/>
        </a:xfrm>
        <a:prstGeom prst="rect">
          <a:avLst/>
        </a:prstGeom>
        <a:noFill/>
        <a:ln w="9525">
          <a:noFill/>
        </a:ln>
      </xdr:spPr>
    </xdr:pic>
    <xdr:clientData/>
  </xdr:twoCellAnchor>
  <xdr:twoCellAnchor editAs="oneCell">
    <xdr:from>
      <xdr:col>3</xdr:col>
      <xdr:colOff>479425</xdr:colOff>
      <xdr:row>47</xdr:row>
      <xdr:rowOff>126365</xdr:rowOff>
    </xdr:from>
    <xdr:to>
      <xdr:col>3</xdr:col>
      <xdr:colOff>2266950</xdr:colOff>
      <xdr:row>47</xdr:row>
      <xdr:rowOff>346710</xdr:rowOff>
    </xdr:to>
    <xdr:pic>
      <xdr:nvPicPr>
        <xdr:cNvPr id="35" name="Picture 43"/>
        <xdr:cNvPicPr>
          <a:picLocks noChangeAspect="1"/>
        </xdr:cNvPicPr>
      </xdr:nvPicPr>
      <xdr:blipFill>
        <a:blip r:embed="rId30"/>
        <a:stretch>
          <a:fillRect/>
        </a:stretch>
      </xdr:blipFill>
      <xdr:spPr>
        <a:xfrm>
          <a:off x="4779010" y="52310665"/>
          <a:ext cx="1787525" cy="220345"/>
        </a:xfrm>
        <a:prstGeom prst="rect">
          <a:avLst/>
        </a:prstGeom>
        <a:noFill/>
        <a:ln w="9525">
          <a:noFill/>
        </a:ln>
      </xdr:spPr>
    </xdr:pic>
    <xdr:clientData/>
  </xdr:twoCellAnchor>
  <xdr:twoCellAnchor editAs="oneCell">
    <xdr:from>
      <xdr:col>3</xdr:col>
      <xdr:colOff>479425</xdr:colOff>
      <xdr:row>46</xdr:row>
      <xdr:rowOff>38735</xdr:rowOff>
    </xdr:from>
    <xdr:to>
      <xdr:col>3</xdr:col>
      <xdr:colOff>2430145</xdr:colOff>
      <xdr:row>46</xdr:row>
      <xdr:rowOff>1599565</xdr:rowOff>
    </xdr:to>
    <xdr:pic>
      <xdr:nvPicPr>
        <xdr:cNvPr id="36" name="Picture 44"/>
        <xdr:cNvPicPr>
          <a:picLocks noChangeAspect="1"/>
        </xdr:cNvPicPr>
      </xdr:nvPicPr>
      <xdr:blipFill>
        <a:blip r:embed="rId31"/>
        <a:stretch>
          <a:fillRect/>
        </a:stretch>
      </xdr:blipFill>
      <xdr:spPr>
        <a:xfrm>
          <a:off x="4779010" y="50572035"/>
          <a:ext cx="1950720" cy="1560830"/>
        </a:xfrm>
        <a:prstGeom prst="rect">
          <a:avLst/>
        </a:prstGeom>
        <a:noFill/>
        <a:ln w="9525">
          <a:noFill/>
        </a:ln>
      </xdr:spPr>
    </xdr:pic>
    <xdr:clientData/>
  </xdr:twoCellAnchor>
  <xdr:twoCellAnchor editAs="oneCell">
    <xdr:from>
      <xdr:col>3</xdr:col>
      <xdr:colOff>551180</xdr:colOff>
      <xdr:row>48</xdr:row>
      <xdr:rowOff>113665</xdr:rowOff>
    </xdr:from>
    <xdr:to>
      <xdr:col>3</xdr:col>
      <xdr:colOff>2286000</xdr:colOff>
      <xdr:row>48</xdr:row>
      <xdr:rowOff>382270</xdr:rowOff>
    </xdr:to>
    <xdr:pic>
      <xdr:nvPicPr>
        <xdr:cNvPr id="37" name="Picture 45"/>
        <xdr:cNvPicPr>
          <a:picLocks noChangeAspect="1"/>
        </xdr:cNvPicPr>
      </xdr:nvPicPr>
      <xdr:blipFill>
        <a:blip r:embed="rId32"/>
        <a:stretch>
          <a:fillRect/>
        </a:stretch>
      </xdr:blipFill>
      <xdr:spPr>
        <a:xfrm>
          <a:off x="4850765" y="53107590"/>
          <a:ext cx="1734820" cy="268605"/>
        </a:xfrm>
        <a:prstGeom prst="rect">
          <a:avLst/>
        </a:prstGeom>
        <a:noFill/>
        <a:ln w="9525">
          <a:noFill/>
        </a:ln>
      </xdr:spPr>
    </xdr:pic>
    <xdr:clientData/>
  </xdr:twoCellAnchor>
  <xdr:twoCellAnchor editAs="oneCell">
    <xdr:from>
      <xdr:col>3</xdr:col>
      <xdr:colOff>584835</xdr:colOff>
      <xdr:row>49</xdr:row>
      <xdr:rowOff>174625</xdr:rowOff>
    </xdr:from>
    <xdr:to>
      <xdr:col>3</xdr:col>
      <xdr:colOff>2266950</xdr:colOff>
      <xdr:row>49</xdr:row>
      <xdr:rowOff>394970</xdr:rowOff>
    </xdr:to>
    <xdr:pic>
      <xdr:nvPicPr>
        <xdr:cNvPr id="38" name="Picture 47"/>
        <xdr:cNvPicPr>
          <a:picLocks noChangeAspect="1"/>
        </xdr:cNvPicPr>
      </xdr:nvPicPr>
      <xdr:blipFill>
        <a:blip r:embed="rId33"/>
        <a:stretch>
          <a:fillRect/>
        </a:stretch>
      </xdr:blipFill>
      <xdr:spPr>
        <a:xfrm>
          <a:off x="4884420" y="53978175"/>
          <a:ext cx="1682115" cy="220345"/>
        </a:xfrm>
        <a:prstGeom prst="rect">
          <a:avLst/>
        </a:prstGeom>
        <a:noFill/>
        <a:ln w="9525">
          <a:noFill/>
        </a:ln>
      </xdr:spPr>
    </xdr:pic>
    <xdr:clientData/>
  </xdr:twoCellAnchor>
  <xdr:twoCellAnchor editAs="oneCell">
    <xdr:from>
      <xdr:col>3</xdr:col>
      <xdr:colOff>728345</xdr:colOff>
      <xdr:row>50</xdr:row>
      <xdr:rowOff>205105</xdr:rowOff>
    </xdr:from>
    <xdr:to>
      <xdr:col>3</xdr:col>
      <xdr:colOff>2022475</xdr:colOff>
      <xdr:row>50</xdr:row>
      <xdr:rowOff>445135</xdr:rowOff>
    </xdr:to>
    <xdr:pic>
      <xdr:nvPicPr>
        <xdr:cNvPr id="39" name="Picture 49"/>
        <xdr:cNvPicPr>
          <a:picLocks noChangeAspect="1"/>
        </xdr:cNvPicPr>
      </xdr:nvPicPr>
      <xdr:blipFill>
        <a:blip r:embed="rId34"/>
        <a:stretch>
          <a:fillRect/>
        </a:stretch>
      </xdr:blipFill>
      <xdr:spPr>
        <a:xfrm>
          <a:off x="5027930" y="54818280"/>
          <a:ext cx="1294130" cy="240030"/>
        </a:xfrm>
        <a:prstGeom prst="rect">
          <a:avLst/>
        </a:prstGeom>
        <a:noFill/>
        <a:ln w="9525">
          <a:noFill/>
        </a:ln>
      </xdr:spPr>
    </xdr:pic>
    <xdr:clientData/>
  </xdr:twoCellAnchor>
  <xdr:twoCellAnchor editAs="oneCell">
    <xdr:from>
      <xdr:col>3</xdr:col>
      <xdr:colOff>263525</xdr:colOff>
      <xdr:row>51</xdr:row>
      <xdr:rowOff>120015</xdr:rowOff>
    </xdr:from>
    <xdr:to>
      <xdr:col>3</xdr:col>
      <xdr:colOff>2899410</xdr:colOff>
      <xdr:row>51</xdr:row>
      <xdr:rowOff>705485</xdr:rowOff>
    </xdr:to>
    <xdr:pic>
      <xdr:nvPicPr>
        <xdr:cNvPr id="40" name="Picture 51"/>
        <xdr:cNvPicPr>
          <a:picLocks noChangeAspect="1"/>
        </xdr:cNvPicPr>
      </xdr:nvPicPr>
      <xdr:blipFill>
        <a:blip r:embed="rId35"/>
        <a:stretch>
          <a:fillRect/>
        </a:stretch>
      </xdr:blipFill>
      <xdr:spPr>
        <a:xfrm>
          <a:off x="4563110" y="55542815"/>
          <a:ext cx="2635885" cy="585470"/>
        </a:xfrm>
        <a:prstGeom prst="rect">
          <a:avLst/>
        </a:prstGeom>
        <a:noFill/>
        <a:ln w="9525">
          <a:noFill/>
        </a:ln>
      </xdr:spPr>
    </xdr:pic>
    <xdr:clientData/>
  </xdr:twoCellAnchor>
  <xdr:twoCellAnchor editAs="oneCell">
    <xdr:from>
      <xdr:col>3</xdr:col>
      <xdr:colOff>95885</xdr:colOff>
      <xdr:row>52</xdr:row>
      <xdr:rowOff>98425</xdr:rowOff>
    </xdr:from>
    <xdr:to>
      <xdr:col>3</xdr:col>
      <xdr:colOff>3077210</xdr:colOff>
      <xdr:row>52</xdr:row>
      <xdr:rowOff>857885</xdr:rowOff>
    </xdr:to>
    <xdr:pic>
      <xdr:nvPicPr>
        <xdr:cNvPr id="41" name="Picture 52"/>
        <xdr:cNvPicPr>
          <a:picLocks noChangeAspect="1"/>
        </xdr:cNvPicPr>
      </xdr:nvPicPr>
      <xdr:blipFill>
        <a:blip r:embed="rId14"/>
        <a:stretch>
          <a:fillRect/>
        </a:stretch>
      </xdr:blipFill>
      <xdr:spPr>
        <a:xfrm>
          <a:off x="4395470" y="56330850"/>
          <a:ext cx="2981325" cy="759460"/>
        </a:xfrm>
        <a:prstGeom prst="rect">
          <a:avLst/>
        </a:prstGeom>
        <a:noFill/>
        <a:ln w="9525">
          <a:noFill/>
        </a:ln>
      </xdr:spPr>
    </xdr:pic>
    <xdr:clientData/>
  </xdr:twoCellAnchor>
  <xdr:twoCellAnchor editAs="oneCell">
    <xdr:from>
      <xdr:col>3</xdr:col>
      <xdr:colOff>1011555</xdr:colOff>
      <xdr:row>52</xdr:row>
      <xdr:rowOff>902970</xdr:rowOff>
    </xdr:from>
    <xdr:to>
      <xdr:col>3</xdr:col>
      <xdr:colOff>2056130</xdr:colOff>
      <xdr:row>52</xdr:row>
      <xdr:rowOff>1935480</xdr:rowOff>
    </xdr:to>
    <xdr:pic>
      <xdr:nvPicPr>
        <xdr:cNvPr id="42" name="Picture 53"/>
        <xdr:cNvPicPr>
          <a:picLocks noChangeAspect="1"/>
        </xdr:cNvPicPr>
      </xdr:nvPicPr>
      <xdr:blipFill>
        <a:blip r:embed="rId15"/>
        <a:stretch>
          <a:fillRect/>
        </a:stretch>
      </xdr:blipFill>
      <xdr:spPr>
        <a:xfrm>
          <a:off x="5311140" y="57135395"/>
          <a:ext cx="1044575" cy="1032510"/>
        </a:xfrm>
        <a:prstGeom prst="rect">
          <a:avLst/>
        </a:prstGeom>
        <a:noFill/>
        <a:ln w="9525">
          <a:noFill/>
        </a:ln>
      </xdr:spPr>
    </xdr:pic>
    <xdr:clientData/>
  </xdr:twoCellAnchor>
  <xdr:twoCellAnchor editAs="oneCell">
    <xdr:from>
      <xdr:col>3</xdr:col>
      <xdr:colOff>52705</xdr:colOff>
      <xdr:row>53</xdr:row>
      <xdr:rowOff>22225</xdr:rowOff>
    </xdr:from>
    <xdr:to>
      <xdr:col>3</xdr:col>
      <xdr:colOff>3034030</xdr:colOff>
      <xdr:row>53</xdr:row>
      <xdr:rowOff>786765</xdr:rowOff>
    </xdr:to>
    <xdr:pic>
      <xdr:nvPicPr>
        <xdr:cNvPr id="43" name="Picture 54"/>
        <xdr:cNvPicPr>
          <a:picLocks noChangeAspect="1"/>
        </xdr:cNvPicPr>
      </xdr:nvPicPr>
      <xdr:blipFill>
        <a:blip r:embed="rId14"/>
        <a:stretch>
          <a:fillRect/>
        </a:stretch>
      </xdr:blipFill>
      <xdr:spPr>
        <a:xfrm>
          <a:off x="4352290" y="58197750"/>
          <a:ext cx="2981325" cy="764540"/>
        </a:xfrm>
        <a:prstGeom prst="rect">
          <a:avLst/>
        </a:prstGeom>
        <a:noFill/>
        <a:ln w="9525">
          <a:noFill/>
        </a:ln>
      </xdr:spPr>
    </xdr:pic>
    <xdr:clientData/>
  </xdr:twoCellAnchor>
  <xdr:twoCellAnchor editAs="oneCell">
    <xdr:from>
      <xdr:col>3</xdr:col>
      <xdr:colOff>920115</xdr:colOff>
      <xdr:row>53</xdr:row>
      <xdr:rowOff>749300</xdr:rowOff>
    </xdr:from>
    <xdr:to>
      <xdr:col>3</xdr:col>
      <xdr:colOff>1931670</xdr:colOff>
      <xdr:row>53</xdr:row>
      <xdr:rowOff>1872615</xdr:rowOff>
    </xdr:to>
    <xdr:pic>
      <xdr:nvPicPr>
        <xdr:cNvPr id="44" name="Picture 55"/>
        <xdr:cNvPicPr>
          <a:picLocks noChangeAspect="1"/>
        </xdr:cNvPicPr>
      </xdr:nvPicPr>
      <xdr:blipFill>
        <a:blip r:embed="rId16"/>
        <a:stretch>
          <a:fillRect/>
        </a:stretch>
      </xdr:blipFill>
      <xdr:spPr>
        <a:xfrm>
          <a:off x="5219700" y="58924825"/>
          <a:ext cx="1011555" cy="1123315"/>
        </a:xfrm>
        <a:prstGeom prst="rect">
          <a:avLst/>
        </a:prstGeom>
        <a:noFill/>
        <a:ln w="9525">
          <a:noFill/>
        </a:ln>
      </xdr:spPr>
    </xdr:pic>
    <xdr:clientData/>
  </xdr:twoCellAnchor>
  <xdr:twoCellAnchor editAs="oneCell">
    <xdr:from>
      <xdr:col>3</xdr:col>
      <xdr:colOff>584835</xdr:colOff>
      <xdr:row>54</xdr:row>
      <xdr:rowOff>29845</xdr:rowOff>
    </xdr:from>
    <xdr:to>
      <xdr:col>3</xdr:col>
      <xdr:colOff>2430145</xdr:colOff>
      <xdr:row>54</xdr:row>
      <xdr:rowOff>1506855</xdr:rowOff>
    </xdr:to>
    <xdr:pic>
      <xdr:nvPicPr>
        <xdr:cNvPr id="45" name="Picture 56"/>
        <xdr:cNvPicPr>
          <a:picLocks noChangeAspect="1"/>
        </xdr:cNvPicPr>
      </xdr:nvPicPr>
      <xdr:blipFill>
        <a:blip r:embed="rId36"/>
        <a:stretch>
          <a:fillRect/>
        </a:stretch>
      </xdr:blipFill>
      <xdr:spPr>
        <a:xfrm>
          <a:off x="4884420" y="60123070"/>
          <a:ext cx="1845310" cy="1477010"/>
        </a:xfrm>
        <a:prstGeom prst="rect">
          <a:avLst/>
        </a:prstGeom>
        <a:noFill/>
        <a:ln w="9525">
          <a:noFill/>
        </a:ln>
      </xdr:spPr>
    </xdr:pic>
    <xdr:clientData/>
  </xdr:twoCellAnchor>
  <xdr:twoCellAnchor editAs="oneCell">
    <xdr:from>
      <xdr:col>3</xdr:col>
      <xdr:colOff>43180</xdr:colOff>
      <xdr:row>55</xdr:row>
      <xdr:rowOff>294005</xdr:rowOff>
    </xdr:from>
    <xdr:to>
      <xdr:col>3</xdr:col>
      <xdr:colOff>3043555</xdr:colOff>
      <xdr:row>55</xdr:row>
      <xdr:rowOff>1000125</xdr:rowOff>
    </xdr:to>
    <xdr:pic>
      <xdr:nvPicPr>
        <xdr:cNvPr id="46" name="Picture 59"/>
        <xdr:cNvPicPr>
          <a:picLocks noChangeAspect="1"/>
        </xdr:cNvPicPr>
      </xdr:nvPicPr>
      <xdr:blipFill>
        <a:blip r:embed="rId37"/>
        <a:stretch>
          <a:fillRect/>
        </a:stretch>
      </xdr:blipFill>
      <xdr:spPr>
        <a:xfrm>
          <a:off x="4342765" y="61923930"/>
          <a:ext cx="3000375" cy="706120"/>
        </a:xfrm>
        <a:prstGeom prst="rect">
          <a:avLst/>
        </a:prstGeom>
        <a:noFill/>
        <a:ln w="9525">
          <a:noFill/>
        </a:ln>
      </xdr:spPr>
    </xdr:pic>
    <xdr:clientData/>
  </xdr:twoCellAnchor>
  <xdr:twoCellAnchor editAs="oneCell">
    <xdr:from>
      <xdr:col>3</xdr:col>
      <xdr:colOff>110490</xdr:colOff>
      <xdr:row>57</xdr:row>
      <xdr:rowOff>467360</xdr:rowOff>
    </xdr:from>
    <xdr:to>
      <xdr:col>3</xdr:col>
      <xdr:colOff>4663440</xdr:colOff>
      <xdr:row>57</xdr:row>
      <xdr:rowOff>2157730</xdr:rowOff>
    </xdr:to>
    <xdr:pic>
      <xdr:nvPicPr>
        <xdr:cNvPr id="47" name="Picture 3"/>
        <xdr:cNvPicPr>
          <a:picLocks noChangeAspect="1"/>
        </xdr:cNvPicPr>
      </xdr:nvPicPr>
      <xdr:blipFill>
        <a:blip r:embed="rId38"/>
        <a:stretch>
          <a:fillRect/>
        </a:stretch>
      </xdr:blipFill>
      <xdr:spPr>
        <a:xfrm>
          <a:off x="4410075" y="63897510"/>
          <a:ext cx="4552950" cy="169037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295275</xdr:colOff>
      <xdr:row>11</xdr:row>
      <xdr:rowOff>171450</xdr:rowOff>
    </xdr:from>
    <xdr:to>
      <xdr:col>3</xdr:col>
      <xdr:colOff>2410460</xdr:colOff>
      <xdr:row>11</xdr:row>
      <xdr:rowOff>676275</xdr:rowOff>
    </xdr:to>
    <xdr:pic>
      <xdr:nvPicPr>
        <xdr:cNvPr id="2" name="Picture 1"/>
        <xdr:cNvPicPr>
          <a:picLocks noChangeAspect="1"/>
        </xdr:cNvPicPr>
      </xdr:nvPicPr>
      <xdr:blipFill>
        <a:blip r:embed="rId1"/>
        <a:stretch>
          <a:fillRect/>
        </a:stretch>
      </xdr:blipFill>
      <xdr:spPr>
        <a:xfrm>
          <a:off x="4924425" y="3895725"/>
          <a:ext cx="2115185" cy="504825"/>
        </a:xfrm>
        <a:prstGeom prst="rect">
          <a:avLst/>
        </a:prstGeom>
        <a:noFill/>
        <a:ln w="9525">
          <a:noFill/>
        </a:ln>
      </xdr:spPr>
    </xdr:pic>
    <xdr:clientData/>
  </xdr:twoCellAnchor>
  <xdr:twoCellAnchor editAs="oneCell">
    <xdr:from>
      <xdr:col>3</xdr:col>
      <xdr:colOff>390525</xdr:colOff>
      <xdr:row>12</xdr:row>
      <xdr:rowOff>59055</xdr:rowOff>
    </xdr:from>
    <xdr:to>
      <xdr:col>3</xdr:col>
      <xdr:colOff>2362200</xdr:colOff>
      <xdr:row>12</xdr:row>
      <xdr:rowOff>830580</xdr:rowOff>
    </xdr:to>
    <xdr:pic>
      <xdr:nvPicPr>
        <xdr:cNvPr id="3" name="Picture 2"/>
        <xdr:cNvPicPr>
          <a:picLocks noChangeAspect="1"/>
        </xdr:cNvPicPr>
      </xdr:nvPicPr>
      <xdr:blipFill>
        <a:blip r:embed="rId2"/>
        <a:stretch>
          <a:fillRect/>
        </a:stretch>
      </xdr:blipFill>
      <xdr:spPr>
        <a:xfrm>
          <a:off x="5019675" y="4612005"/>
          <a:ext cx="1971675" cy="771525"/>
        </a:xfrm>
        <a:prstGeom prst="rect">
          <a:avLst/>
        </a:prstGeom>
        <a:noFill/>
        <a:ln w="9525">
          <a:noFill/>
        </a:ln>
      </xdr:spPr>
    </xdr:pic>
    <xdr:clientData/>
  </xdr:twoCellAnchor>
  <xdr:twoCellAnchor editAs="oneCell">
    <xdr:from>
      <xdr:col>3</xdr:col>
      <xdr:colOff>344170</xdr:colOff>
      <xdr:row>13</xdr:row>
      <xdr:rowOff>57150</xdr:rowOff>
    </xdr:from>
    <xdr:to>
      <xdr:col>3</xdr:col>
      <xdr:colOff>2333625</xdr:colOff>
      <xdr:row>13</xdr:row>
      <xdr:rowOff>638810</xdr:rowOff>
    </xdr:to>
    <xdr:pic>
      <xdr:nvPicPr>
        <xdr:cNvPr id="4" name="Picture 3"/>
        <xdr:cNvPicPr>
          <a:picLocks noChangeAspect="1"/>
        </xdr:cNvPicPr>
      </xdr:nvPicPr>
      <xdr:blipFill>
        <a:blip r:embed="rId3"/>
        <a:stretch>
          <a:fillRect/>
        </a:stretch>
      </xdr:blipFill>
      <xdr:spPr>
        <a:xfrm>
          <a:off x="4973320" y="5495925"/>
          <a:ext cx="1989455" cy="581660"/>
        </a:xfrm>
        <a:prstGeom prst="rect">
          <a:avLst/>
        </a:prstGeom>
        <a:noFill/>
        <a:ln w="9525">
          <a:noFill/>
        </a:ln>
      </xdr:spPr>
    </xdr:pic>
    <xdr:clientData/>
  </xdr:twoCellAnchor>
  <xdr:twoCellAnchor editAs="oneCell">
    <xdr:from>
      <xdr:col>3</xdr:col>
      <xdr:colOff>344170</xdr:colOff>
      <xdr:row>14</xdr:row>
      <xdr:rowOff>161290</xdr:rowOff>
    </xdr:from>
    <xdr:to>
      <xdr:col>3</xdr:col>
      <xdr:colOff>2297430</xdr:colOff>
      <xdr:row>14</xdr:row>
      <xdr:rowOff>610235</xdr:rowOff>
    </xdr:to>
    <xdr:pic>
      <xdr:nvPicPr>
        <xdr:cNvPr id="5" name="Picture 4"/>
        <xdr:cNvPicPr>
          <a:picLocks noChangeAspect="1"/>
        </xdr:cNvPicPr>
      </xdr:nvPicPr>
      <xdr:blipFill>
        <a:blip r:embed="rId4"/>
        <a:stretch>
          <a:fillRect/>
        </a:stretch>
      </xdr:blipFill>
      <xdr:spPr>
        <a:xfrm>
          <a:off x="4973320" y="6409690"/>
          <a:ext cx="1953260" cy="448945"/>
        </a:xfrm>
        <a:prstGeom prst="rect">
          <a:avLst/>
        </a:prstGeom>
        <a:noFill/>
        <a:ln w="9525">
          <a:noFill/>
        </a:ln>
      </xdr:spPr>
    </xdr:pic>
    <xdr:clientData/>
  </xdr:twoCellAnchor>
  <xdr:twoCellAnchor editAs="oneCell">
    <xdr:from>
      <xdr:col>3</xdr:col>
      <xdr:colOff>295275</xdr:colOff>
      <xdr:row>17</xdr:row>
      <xdr:rowOff>122555</xdr:rowOff>
    </xdr:from>
    <xdr:to>
      <xdr:col>3</xdr:col>
      <xdr:colOff>2228215</xdr:colOff>
      <xdr:row>17</xdr:row>
      <xdr:rowOff>560070</xdr:rowOff>
    </xdr:to>
    <xdr:pic>
      <xdr:nvPicPr>
        <xdr:cNvPr id="6" name="Picture 1"/>
        <xdr:cNvPicPr>
          <a:picLocks noChangeAspect="1"/>
        </xdr:cNvPicPr>
      </xdr:nvPicPr>
      <xdr:blipFill>
        <a:blip r:embed="rId5"/>
        <a:stretch>
          <a:fillRect/>
        </a:stretch>
      </xdr:blipFill>
      <xdr:spPr>
        <a:xfrm>
          <a:off x="4924425" y="9018905"/>
          <a:ext cx="1932940" cy="437515"/>
        </a:xfrm>
        <a:prstGeom prst="rect">
          <a:avLst/>
        </a:prstGeom>
        <a:noFill/>
        <a:ln w="9525">
          <a:noFill/>
        </a:ln>
      </xdr:spPr>
    </xdr:pic>
    <xdr:clientData/>
  </xdr:twoCellAnchor>
  <xdr:twoCellAnchor editAs="oneCell">
    <xdr:from>
      <xdr:col>3</xdr:col>
      <xdr:colOff>361950</xdr:colOff>
      <xdr:row>18</xdr:row>
      <xdr:rowOff>37465</xdr:rowOff>
    </xdr:from>
    <xdr:to>
      <xdr:col>3</xdr:col>
      <xdr:colOff>2182495</xdr:colOff>
      <xdr:row>18</xdr:row>
      <xdr:rowOff>721995</xdr:rowOff>
    </xdr:to>
    <xdr:pic>
      <xdr:nvPicPr>
        <xdr:cNvPr id="7" name="Picture 2"/>
        <xdr:cNvPicPr>
          <a:picLocks noChangeAspect="1"/>
        </xdr:cNvPicPr>
      </xdr:nvPicPr>
      <xdr:blipFill>
        <a:blip r:embed="rId6"/>
        <a:stretch>
          <a:fillRect/>
        </a:stretch>
      </xdr:blipFill>
      <xdr:spPr>
        <a:xfrm>
          <a:off x="4991100" y="9562465"/>
          <a:ext cx="1820545" cy="684530"/>
        </a:xfrm>
        <a:prstGeom prst="rect">
          <a:avLst/>
        </a:prstGeom>
        <a:noFill/>
        <a:ln w="9525">
          <a:noFill/>
        </a:ln>
      </xdr:spPr>
    </xdr:pic>
    <xdr:clientData/>
  </xdr:twoCellAnchor>
  <xdr:twoCellAnchor editAs="oneCell">
    <xdr:from>
      <xdr:col>3</xdr:col>
      <xdr:colOff>379730</xdr:colOff>
      <xdr:row>19</xdr:row>
      <xdr:rowOff>161925</xdr:rowOff>
    </xdr:from>
    <xdr:to>
      <xdr:col>3</xdr:col>
      <xdr:colOff>2284730</xdr:colOff>
      <xdr:row>19</xdr:row>
      <xdr:rowOff>591820</xdr:rowOff>
    </xdr:to>
    <xdr:pic>
      <xdr:nvPicPr>
        <xdr:cNvPr id="8" name="Picture 3"/>
        <xdr:cNvPicPr>
          <a:picLocks noChangeAspect="1"/>
        </xdr:cNvPicPr>
      </xdr:nvPicPr>
      <xdr:blipFill>
        <a:blip r:embed="rId7"/>
        <a:stretch>
          <a:fillRect/>
        </a:stretch>
      </xdr:blipFill>
      <xdr:spPr>
        <a:xfrm>
          <a:off x="5008880" y="10487025"/>
          <a:ext cx="1905000" cy="429895"/>
        </a:xfrm>
        <a:prstGeom prst="rect">
          <a:avLst/>
        </a:prstGeom>
        <a:noFill/>
        <a:ln w="9525">
          <a:noFill/>
        </a:ln>
      </xdr:spPr>
    </xdr:pic>
    <xdr:clientData/>
  </xdr:twoCellAnchor>
  <xdr:twoCellAnchor editAs="oneCell">
    <xdr:from>
      <xdr:col>3</xdr:col>
      <xdr:colOff>256540</xdr:colOff>
      <xdr:row>20</xdr:row>
      <xdr:rowOff>86995</xdr:rowOff>
    </xdr:from>
    <xdr:to>
      <xdr:col>3</xdr:col>
      <xdr:colOff>2333625</xdr:colOff>
      <xdr:row>20</xdr:row>
      <xdr:rowOff>638175</xdr:rowOff>
    </xdr:to>
    <xdr:pic>
      <xdr:nvPicPr>
        <xdr:cNvPr id="9" name="Picture 4"/>
        <xdr:cNvPicPr>
          <a:picLocks noChangeAspect="1"/>
        </xdr:cNvPicPr>
      </xdr:nvPicPr>
      <xdr:blipFill>
        <a:blip r:embed="rId8"/>
        <a:stretch>
          <a:fillRect/>
        </a:stretch>
      </xdr:blipFill>
      <xdr:spPr>
        <a:xfrm>
          <a:off x="4885690" y="11126470"/>
          <a:ext cx="2077085" cy="551180"/>
        </a:xfrm>
        <a:prstGeom prst="rect">
          <a:avLst/>
        </a:prstGeom>
        <a:noFill/>
        <a:ln w="9525">
          <a:noFill/>
        </a:ln>
      </xdr:spPr>
    </xdr:pic>
    <xdr:clientData/>
  </xdr:twoCellAnchor>
  <xdr:twoCellAnchor editAs="oneCell">
    <xdr:from>
      <xdr:col>3</xdr:col>
      <xdr:colOff>246380</xdr:colOff>
      <xdr:row>21</xdr:row>
      <xdr:rowOff>94615</xdr:rowOff>
    </xdr:from>
    <xdr:to>
      <xdr:col>3</xdr:col>
      <xdr:colOff>2397760</xdr:colOff>
      <xdr:row>22</xdr:row>
      <xdr:rowOff>0</xdr:rowOff>
    </xdr:to>
    <xdr:pic>
      <xdr:nvPicPr>
        <xdr:cNvPr id="10" name="Picture 5"/>
        <xdr:cNvPicPr>
          <a:picLocks noChangeAspect="1"/>
        </xdr:cNvPicPr>
      </xdr:nvPicPr>
      <xdr:blipFill>
        <a:blip r:embed="rId9"/>
        <a:stretch>
          <a:fillRect/>
        </a:stretch>
      </xdr:blipFill>
      <xdr:spPr>
        <a:xfrm>
          <a:off x="4875530" y="11829415"/>
          <a:ext cx="2151380" cy="553085"/>
        </a:xfrm>
        <a:prstGeom prst="rect">
          <a:avLst/>
        </a:prstGeom>
        <a:noFill/>
        <a:ln w="9525">
          <a:noFill/>
        </a:ln>
      </xdr:spPr>
    </xdr:pic>
    <xdr:clientData/>
  </xdr:twoCellAnchor>
  <xdr:twoCellAnchor editAs="oneCell">
    <xdr:from>
      <xdr:col>2</xdr:col>
      <xdr:colOff>1294765</xdr:colOff>
      <xdr:row>22</xdr:row>
      <xdr:rowOff>151765</xdr:rowOff>
    </xdr:from>
    <xdr:to>
      <xdr:col>2</xdr:col>
      <xdr:colOff>1446530</xdr:colOff>
      <xdr:row>22</xdr:row>
      <xdr:rowOff>370205</xdr:rowOff>
    </xdr:to>
    <xdr:pic>
      <xdr:nvPicPr>
        <xdr:cNvPr id="11" name="Picture 6"/>
        <xdr:cNvPicPr>
          <a:picLocks noChangeAspect="1"/>
        </xdr:cNvPicPr>
      </xdr:nvPicPr>
      <xdr:blipFill>
        <a:blip r:embed="rId10"/>
        <a:stretch>
          <a:fillRect/>
        </a:stretch>
      </xdr:blipFill>
      <xdr:spPr>
        <a:xfrm>
          <a:off x="3637915" y="12534265"/>
          <a:ext cx="151765" cy="218440"/>
        </a:xfrm>
        <a:prstGeom prst="rect">
          <a:avLst/>
        </a:prstGeom>
        <a:noFill/>
        <a:ln w="9525">
          <a:noFill/>
        </a:ln>
      </xdr:spPr>
    </xdr:pic>
    <xdr:clientData/>
  </xdr:twoCellAnchor>
  <xdr:twoCellAnchor editAs="oneCell">
    <xdr:from>
      <xdr:col>3</xdr:col>
      <xdr:colOff>238760</xdr:colOff>
      <xdr:row>22</xdr:row>
      <xdr:rowOff>47625</xdr:rowOff>
    </xdr:from>
    <xdr:to>
      <xdr:col>3</xdr:col>
      <xdr:colOff>2410460</xdr:colOff>
      <xdr:row>22</xdr:row>
      <xdr:rowOff>457200</xdr:rowOff>
    </xdr:to>
    <xdr:pic>
      <xdr:nvPicPr>
        <xdr:cNvPr id="12" name="Picture 7"/>
        <xdr:cNvPicPr>
          <a:picLocks noChangeAspect="1"/>
        </xdr:cNvPicPr>
      </xdr:nvPicPr>
      <xdr:blipFill>
        <a:blip r:embed="rId11"/>
        <a:stretch>
          <a:fillRect/>
        </a:stretch>
      </xdr:blipFill>
      <xdr:spPr>
        <a:xfrm>
          <a:off x="4867910" y="12430125"/>
          <a:ext cx="2171700" cy="409575"/>
        </a:xfrm>
        <a:prstGeom prst="rect">
          <a:avLst/>
        </a:prstGeom>
        <a:noFill/>
        <a:ln w="9525">
          <a:noFill/>
        </a:ln>
      </xdr:spPr>
    </xdr:pic>
    <xdr:clientData/>
  </xdr:twoCellAnchor>
  <xdr:twoCellAnchor editAs="oneCell">
    <xdr:from>
      <xdr:col>3</xdr:col>
      <xdr:colOff>323215</xdr:colOff>
      <xdr:row>24</xdr:row>
      <xdr:rowOff>222250</xdr:rowOff>
    </xdr:from>
    <xdr:to>
      <xdr:col>3</xdr:col>
      <xdr:colOff>2410460</xdr:colOff>
      <xdr:row>24</xdr:row>
      <xdr:rowOff>1801495</xdr:rowOff>
    </xdr:to>
    <xdr:pic>
      <xdr:nvPicPr>
        <xdr:cNvPr id="13" name="Picture 8"/>
        <xdr:cNvPicPr>
          <a:picLocks noChangeAspect="1"/>
        </xdr:cNvPicPr>
      </xdr:nvPicPr>
      <xdr:blipFill>
        <a:blip r:embed="rId12"/>
        <a:stretch>
          <a:fillRect/>
        </a:stretch>
      </xdr:blipFill>
      <xdr:spPr>
        <a:xfrm>
          <a:off x="4952365" y="13347700"/>
          <a:ext cx="2087245" cy="1579245"/>
        </a:xfrm>
        <a:prstGeom prst="rect">
          <a:avLst/>
        </a:prstGeom>
        <a:noFill/>
        <a:ln w="9525">
          <a:noFill/>
        </a:ln>
      </xdr:spPr>
    </xdr:pic>
    <xdr:clientData/>
  </xdr:twoCellAnchor>
  <xdr:twoCellAnchor editAs="oneCell">
    <xdr:from>
      <xdr:col>3</xdr:col>
      <xdr:colOff>95250</xdr:colOff>
      <xdr:row>26</xdr:row>
      <xdr:rowOff>160020</xdr:rowOff>
    </xdr:from>
    <xdr:to>
      <xdr:col>3</xdr:col>
      <xdr:colOff>2456815</xdr:colOff>
      <xdr:row>26</xdr:row>
      <xdr:rowOff>1490980</xdr:rowOff>
    </xdr:to>
    <xdr:pic>
      <xdr:nvPicPr>
        <xdr:cNvPr id="14" name="Picture 11"/>
        <xdr:cNvPicPr>
          <a:picLocks noChangeAspect="1"/>
        </xdr:cNvPicPr>
      </xdr:nvPicPr>
      <xdr:blipFill>
        <a:blip r:embed="rId13"/>
        <a:stretch>
          <a:fillRect/>
        </a:stretch>
      </xdr:blipFill>
      <xdr:spPr>
        <a:xfrm>
          <a:off x="4724400" y="15695295"/>
          <a:ext cx="2361565" cy="1330960"/>
        </a:xfrm>
        <a:prstGeom prst="rect">
          <a:avLst/>
        </a:prstGeom>
        <a:noFill/>
        <a:ln w="9525">
          <a:noFill/>
        </a:ln>
      </xdr:spPr>
    </xdr:pic>
    <xdr:clientData/>
  </xdr:twoCellAnchor>
  <xdr:twoCellAnchor editAs="oneCell">
    <xdr:from>
      <xdr:col>3</xdr:col>
      <xdr:colOff>48895</xdr:colOff>
      <xdr:row>27</xdr:row>
      <xdr:rowOff>94615</xdr:rowOff>
    </xdr:from>
    <xdr:to>
      <xdr:col>3</xdr:col>
      <xdr:colOff>2592705</xdr:colOff>
      <xdr:row>27</xdr:row>
      <xdr:rowOff>752475</xdr:rowOff>
    </xdr:to>
    <xdr:pic>
      <xdr:nvPicPr>
        <xdr:cNvPr id="15" name="Picture 12"/>
        <xdr:cNvPicPr>
          <a:picLocks noChangeAspect="1"/>
        </xdr:cNvPicPr>
      </xdr:nvPicPr>
      <xdr:blipFill>
        <a:blip r:embed="rId14"/>
        <a:stretch>
          <a:fillRect/>
        </a:stretch>
      </xdr:blipFill>
      <xdr:spPr>
        <a:xfrm>
          <a:off x="4678045" y="17268190"/>
          <a:ext cx="2543810" cy="657860"/>
        </a:xfrm>
        <a:prstGeom prst="rect">
          <a:avLst/>
        </a:prstGeom>
        <a:noFill/>
        <a:ln w="9525">
          <a:noFill/>
        </a:ln>
      </xdr:spPr>
    </xdr:pic>
    <xdr:clientData/>
  </xdr:twoCellAnchor>
  <xdr:twoCellAnchor editAs="oneCell">
    <xdr:from>
      <xdr:col>3</xdr:col>
      <xdr:colOff>66675</xdr:colOff>
      <xdr:row>28</xdr:row>
      <xdr:rowOff>76200</xdr:rowOff>
    </xdr:from>
    <xdr:to>
      <xdr:col>3</xdr:col>
      <xdr:colOff>2590165</xdr:colOff>
      <xdr:row>28</xdr:row>
      <xdr:rowOff>733425</xdr:rowOff>
    </xdr:to>
    <xdr:pic>
      <xdr:nvPicPr>
        <xdr:cNvPr id="16" name="Picture 13"/>
        <xdr:cNvPicPr>
          <a:picLocks noChangeAspect="1"/>
        </xdr:cNvPicPr>
      </xdr:nvPicPr>
      <xdr:blipFill>
        <a:blip r:embed="rId15"/>
        <a:stretch>
          <a:fillRect/>
        </a:stretch>
      </xdr:blipFill>
      <xdr:spPr>
        <a:xfrm>
          <a:off x="4695825" y="18059400"/>
          <a:ext cx="2523490" cy="657225"/>
        </a:xfrm>
        <a:prstGeom prst="rect">
          <a:avLst/>
        </a:prstGeom>
        <a:noFill/>
        <a:ln w="9525">
          <a:noFill/>
        </a:ln>
      </xdr:spPr>
    </xdr:pic>
    <xdr:clientData/>
  </xdr:twoCellAnchor>
  <xdr:twoCellAnchor editAs="oneCell">
    <xdr:from>
      <xdr:col>3</xdr:col>
      <xdr:colOff>133350</xdr:colOff>
      <xdr:row>29</xdr:row>
      <xdr:rowOff>227965</xdr:rowOff>
    </xdr:from>
    <xdr:to>
      <xdr:col>3</xdr:col>
      <xdr:colOff>2533650</xdr:colOff>
      <xdr:row>29</xdr:row>
      <xdr:rowOff>915035</xdr:rowOff>
    </xdr:to>
    <xdr:pic>
      <xdr:nvPicPr>
        <xdr:cNvPr id="17" name="Picture 14"/>
        <xdr:cNvPicPr>
          <a:picLocks noChangeAspect="1"/>
        </xdr:cNvPicPr>
      </xdr:nvPicPr>
      <xdr:blipFill>
        <a:blip r:embed="rId16"/>
        <a:stretch>
          <a:fillRect/>
        </a:stretch>
      </xdr:blipFill>
      <xdr:spPr>
        <a:xfrm>
          <a:off x="4762500" y="19020790"/>
          <a:ext cx="2400300" cy="687070"/>
        </a:xfrm>
        <a:prstGeom prst="rect">
          <a:avLst/>
        </a:prstGeom>
        <a:noFill/>
        <a:ln w="9525">
          <a:noFill/>
        </a:ln>
      </xdr:spPr>
    </xdr:pic>
    <xdr:clientData/>
  </xdr:twoCellAnchor>
  <xdr:twoCellAnchor editAs="oneCell">
    <xdr:from>
      <xdr:col>3</xdr:col>
      <xdr:colOff>56515</xdr:colOff>
      <xdr:row>30</xdr:row>
      <xdr:rowOff>173990</xdr:rowOff>
    </xdr:from>
    <xdr:to>
      <xdr:col>3</xdr:col>
      <xdr:colOff>2580005</xdr:colOff>
      <xdr:row>30</xdr:row>
      <xdr:rowOff>1593850</xdr:rowOff>
    </xdr:to>
    <xdr:pic>
      <xdr:nvPicPr>
        <xdr:cNvPr id="18" name="Picture 16"/>
        <xdr:cNvPicPr>
          <a:picLocks noChangeAspect="1"/>
        </xdr:cNvPicPr>
      </xdr:nvPicPr>
      <xdr:blipFill>
        <a:blip r:embed="rId17"/>
        <a:stretch>
          <a:fillRect/>
        </a:stretch>
      </xdr:blipFill>
      <xdr:spPr>
        <a:xfrm>
          <a:off x="4685665" y="20109815"/>
          <a:ext cx="2523490" cy="1419860"/>
        </a:xfrm>
        <a:prstGeom prst="rect">
          <a:avLst/>
        </a:prstGeom>
        <a:noFill/>
        <a:ln w="9525">
          <a:noFill/>
        </a:ln>
      </xdr:spPr>
    </xdr:pic>
    <xdr:clientData/>
  </xdr:twoCellAnchor>
  <xdr:twoCellAnchor editAs="oneCell">
    <xdr:from>
      <xdr:col>2</xdr:col>
      <xdr:colOff>1172210</xdr:colOff>
      <xdr:row>31</xdr:row>
      <xdr:rowOff>789940</xdr:rowOff>
    </xdr:from>
    <xdr:to>
      <xdr:col>2</xdr:col>
      <xdr:colOff>1381760</xdr:colOff>
      <xdr:row>31</xdr:row>
      <xdr:rowOff>983615</xdr:rowOff>
    </xdr:to>
    <xdr:pic>
      <xdr:nvPicPr>
        <xdr:cNvPr id="19" name="Picture 17"/>
        <xdr:cNvPicPr>
          <a:picLocks noChangeAspect="1"/>
        </xdr:cNvPicPr>
      </xdr:nvPicPr>
      <xdr:blipFill>
        <a:blip r:embed="rId18"/>
        <a:stretch>
          <a:fillRect/>
        </a:stretch>
      </xdr:blipFill>
      <xdr:spPr>
        <a:xfrm>
          <a:off x="3515360" y="22440265"/>
          <a:ext cx="209550" cy="193675"/>
        </a:xfrm>
        <a:prstGeom prst="rect">
          <a:avLst/>
        </a:prstGeom>
        <a:noFill/>
        <a:ln w="9525">
          <a:noFill/>
        </a:ln>
      </xdr:spPr>
    </xdr:pic>
    <xdr:clientData/>
  </xdr:twoCellAnchor>
  <xdr:twoCellAnchor editAs="oneCell">
    <xdr:from>
      <xdr:col>3</xdr:col>
      <xdr:colOff>76835</xdr:colOff>
      <xdr:row>31</xdr:row>
      <xdr:rowOff>136525</xdr:rowOff>
    </xdr:from>
    <xdr:to>
      <xdr:col>3</xdr:col>
      <xdr:colOff>2600960</xdr:colOff>
      <xdr:row>31</xdr:row>
      <xdr:rowOff>1565275</xdr:rowOff>
    </xdr:to>
    <xdr:pic>
      <xdr:nvPicPr>
        <xdr:cNvPr id="20" name="Picture 18"/>
        <xdr:cNvPicPr>
          <a:picLocks noChangeAspect="1"/>
        </xdr:cNvPicPr>
      </xdr:nvPicPr>
      <xdr:blipFill>
        <a:blip r:embed="rId19"/>
        <a:stretch>
          <a:fillRect/>
        </a:stretch>
      </xdr:blipFill>
      <xdr:spPr>
        <a:xfrm>
          <a:off x="4705985" y="21786850"/>
          <a:ext cx="2524125" cy="1428750"/>
        </a:xfrm>
        <a:prstGeom prst="rect">
          <a:avLst/>
        </a:prstGeom>
        <a:noFill/>
        <a:ln w="9525">
          <a:noFill/>
        </a:ln>
      </xdr:spPr>
    </xdr:pic>
    <xdr:clientData/>
  </xdr:twoCellAnchor>
  <xdr:twoCellAnchor editAs="oneCell">
    <xdr:from>
      <xdr:col>3</xdr:col>
      <xdr:colOff>256540</xdr:colOff>
      <xdr:row>32</xdr:row>
      <xdr:rowOff>85725</xdr:rowOff>
    </xdr:from>
    <xdr:to>
      <xdr:col>3</xdr:col>
      <xdr:colOff>2407920</xdr:colOff>
      <xdr:row>32</xdr:row>
      <xdr:rowOff>486410</xdr:rowOff>
    </xdr:to>
    <xdr:pic>
      <xdr:nvPicPr>
        <xdr:cNvPr id="21" name="Picture 19"/>
        <xdr:cNvPicPr>
          <a:picLocks noChangeAspect="1"/>
        </xdr:cNvPicPr>
      </xdr:nvPicPr>
      <xdr:blipFill>
        <a:blip r:embed="rId20"/>
        <a:stretch>
          <a:fillRect/>
        </a:stretch>
      </xdr:blipFill>
      <xdr:spPr>
        <a:xfrm>
          <a:off x="4885690" y="23574375"/>
          <a:ext cx="2151380" cy="400685"/>
        </a:xfrm>
        <a:prstGeom prst="rect">
          <a:avLst/>
        </a:prstGeom>
        <a:noFill/>
        <a:ln w="9525">
          <a:noFill/>
        </a:ln>
      </xdr:spPr>
    </xdr:pic>
    <xdr:clientData/>
  </xdr:twoCellAnchor>
  <xdr:twoCellAnchor editAs="oneCell">
    <xdr:from>
      <xdr:col>3</xdr:col>
      <xdr:colOff>76835</xdr:colOff>
      <xdr:row>33</xdr:row>
      <xdr:rowOff>133350</xdr:rowOff>
    </xdr:from>
    <xdr:to>
      <xdr:col>3</xdr:col>
      <xdr:colOff>2533650</xdr:colOff>
      <xdr:row>33</xdr:row>
      <xdr:rowOff>2171700</xdr:rowOff>
    </xdr:to>
    <xdr:pic>
      <xdr:nvPicPr>
        <xdr:cNvPr id="22" name="Picture 20"/>
        <xdr:cNvPicPr>
          <a:picLocks noChangeAspect="1"/>
        </xdr:cNvPicPr>
      </xdr:nvPicPr>
      <xdr:blipFill>
        <a:blip r:embed="rId21"/>
        <a:stretch>
          <a:fillRect/>
        </a:stretch>
      </xdr:blipFill>
      <xdr:spPr>
        <a:xfrm>
          <a:off x="4705985" y="24250650"/>
          <a:ext cx="2456815" cy="2038350"/>
        </a:xfrm>
        <a:prstGeom prst="rect">
          <a:avLst/>
        </a:prstGeom>
        <a:noFill/>
        <a:ln w="9525">
          <a:noFill/>
        </a:ln>
      </xdr:spPr>
    </xdr:pic>
    <xdr:clientData/>
  </xdr:twoCellAnchor>
  <xdr:twoCellAnchor editAs="oneCell">
    <xdr:from>
      <xdr:col>3</xdr:col>
      <xdr:colOff>48895</xdr:colOff>
      <xdr:row>34</xdr:row>
      <xdr:rowOff>247650</xdr:rowOff>
    </xdr:from>
    <xdr:to>
      <xdr:col>3</xdr:col>
      <xdr:colOff>2592705</xdr:colOff>
      <xdr:row>34</xdr:row>
      <xdr:rowOff>1811020</xdr:rowOff>
    </xdr:to>
    <xdr:pic>
      <xdr:nvPicPr>
        <xdr:cNvPr id="23" name="Picture 21"/>
        <xdr:cNvPicPr>
          <a:picLocks noChangeAspect="1"/>
        </xdr:cNvPicPr>
      </xdr:nvPicPr>
      <xdr:blipFill>
        <a:blip r:embed="rId22"/>
        <a:stretch>
          <a:fillRect/>
        </a:stretch>
      </xdr:blipFill>
      <xdr:spPr>
        <a:xfrm>
          <a:off x="4678045" y="26803350"/>
          <a:ext cx="2543810" cy="1563370"/>
        </a:xfrm>
        <a:prstGeom prst="rect">
          <a:avLst/>
        </a:prstGeom>
        <a:noFill/>
        <a:ln w="9525">
          <a:noFill/>
        </a:ln>
      </xdr:spPr>
    </xdr:pic>
    <xdr:clientData/>
  </xdr:twoCellAnchor>
  <xdr:twoCellAnchor editAs="oneCell">
    <xdr:from>
      <xdr:col>3</xdr:col>
      <xdr:colOff>84455</xdr:colOff>
      <xdr:row>35</xdr:row>
      <xdr:rowOff>35560</xdr:rowOff>
    </xdr:from>
    <xdr:to>
      <xdr:col>3</xdr:col>
      <xdr:colOff>2495550</xdr:colOff>
      <xdr:row>35</xdr:row>
      <xdr:rowOff>1691640</xdr:rowOff>
    </xdr:to>
    <xdr:pic>
      <xdr:nvPicPr>
        <xdr:cNvPr id="24" name="Picture 23"/>
        <xdr:cNvPicPr>
          <a:picLocks noChangeAspect="1"/>
        </xdr:cNvPicPr>
      </xdr:nvPicPr>
      <xdr:blipFill>
        <a:blip r:embed="rId23"/>
        <a:stretch>
          <a:fillRect/>
        </a:stretch>
      </xdr:blipFill>
      <xdr:spPr>
        <a:xfrm>
          <a:off x="4713605" y="28572460"/>
          <a:ext cx="2411095" cy="1656080"/>
        </a:xfrm>
        <a:prstGeom prst="rect">
          <a:avLst/>
        </a:prstGeom>
        <a:noFill/>
        <a:ln w="9525">
          <a:noFill/>
        </a:ln>
      </xdr:spPr>
    </xdr:pic>
    <xdr:clientData/>
  </xdr:twoCellAnchor>
  <xdr:twoCellAnchor editAs="oneCell">
    <xdr:from>
      <xdr:col>3</xdr:col>
      <xdr:colOff>133350</xdr:colOff>
      <xdr:row>36</xdr:row>
      <xdr:rowOff>125095</xdr:rowOff>
    </xdr:from>
    <xdr:to>
      <xdr:col>3</xdr:col>
      <xdr:colOff>2333625</xdr:colOff>
      <xdr:row>36</xdr:row>
      <xdr:rowOff>687070</xdr:rowOff>
    </xdr:to>
    <xdr:pic>
      <xdr:nvPicPr>
        <xdr:cNvPr id="25" name="Picture 24"/>
        <xdr:cNvPicPr>
          <a:picLocks noChangeAspect="1"/>
        </xdr:cNvPicPr>
      </xdr:nvPicPr>
      <xdr:blipFill>
        <a:blip r:embed="rId24"/>
        <a:stretch>
          <a:fillRect/>
        </a:stretch>
      </xdr:blipFill>
      <xdr:spPr>
        <a:xfrm>
          <a:off x="4762500" y="30481270"/>
          <a:ext cx="2200275" cy="561975"/>
        </a:xfrm>
        <a:prstGeom prst="rect">
          <a:avLst/>
        </a:prstGeom>
        <a:noFill/>
        <a:ln w="9525">
          <a:noFill/>
        </a:ln>
      </xdr:spPr>
    </xdr:pic>
    <xdr:clientData/>
  </xdr:twoCellAnchor>
  <xdr:twoCellAnchor editAs="oneCell">
    <xdr:from>
      <xdr:col>3</xdr:col>
      <xdr:colOff>105410</xdr:colOff>
      <xdr:row>38</xdr:row>
      <xdr:rowOff>77470</xdr:rowOff>
    </xdr:from>
    <xdr:to>
      <xdr:col>3</xdr:col>
      <xdr:colOff>2611120</xdr:colOff>
      <xdr:row>38</xdr:row>
      <xdr:rowOff>705485</xdr:rowOff>
    </xdr:to>
    <xdr:pic>
      <xdr:nvPicPr>
        <xdr:cNvPr id="26" name="Picture 26"/>
        <xdr:cNvPicPr>
          <a:picLocks noChangeAspect="1"/>
        </xdr:cNvPicPr>
      </xdr:nvPicPr>
      <xdr:blipFill>
        <a:blip r:embed="rId25"/>
        <a:stretch>
          <a:fillRect/>
        </a:stretch>
      </xdr:blipFill>
      <xdr:spPr>
        <a:xfrm>
          <a:off x="4734560" y="32357695"/>
          <a:ext cx="2505710" cy="628015"/>
        </a:xfrm>
        <a:prstGeom prst="rect">
          <a:avLst/>
        </a:prstGeom>
        <a:noFill/>
        <a:ln w="9525">
          <a:noFill/>
        </a:ln>
      </xdr:spPr>
    </xdr:pic>
    <xdr:clientData/>
  </xdr:twoCellAnchor>
  <xdr:twoCellAnchor editAs="oneCell">
    <xdr:from>
      <xdr:col>3</xdr:col>
      <xdr:colOff>238760</xdr:colOff>
      <xdr:row>15</xdr:row>
      <xdr:rowOff>236855</xdr:rowOff>
    </xdr:from>
    <xdr:to>
      <xdr:col>3</xdr:col>
      <xdr:colOff>2428875</xdr:colOff>
      <xdr:row>15</xdr:row>
      <xdr:rowOff>864870</xdr:rowOff>
    </xdr:to>
    <xdr:pic>
      <xdr:nvPicPr>
        <xdr:cNvPr id="27" name="Picture 1"/>
        <xdr:cNvPicPr>
          <a:picLocks noChangeAspect="1"/>
        </xdr:cNvPicPr>
      </xdr:nvPicPr>
      <xdr:blipFill>
        <a:blip r:embed="rId26"/>
        <a:stretch>
          <a:fillRect/>
        </a:stretch>
      </xdr:blipFill>
      <xdr:spPr>
        <a:xfrm>
          <a:off x="4867910" y="7294880"/>
          <a:ext cx="2190115" cy="628015"/>
        </a:xfrm>
        <a:prstGeom prst="rect">
          <a:avLst/>
        </a:prstGeom>
        <a:noFill/>
        <a:ln w="9525">
          <a:noFill/>
        </a:ln>
      </xdr:spPr>
    </xdr:pic>
    <xdr:clientData/>
  </xdr:twoCellAnchor>
  <xdr:twoCellAnchor editAs="oneCell">
    <xdr:from>
      <xdr:col>3</xdr:col>
      <xdr:colOff>48895</xdr:colOff>
      <xdr:row>39</xdr:row>
      <xdr:rowOff>86360</xdr:rowOff>
    </xdr:from>
    <xdr:to>
      <xdr:col>3</xdr:col>
      <xdr:colOff>2572385</xdr:colOff>
      <xdr:row>39</xdr:row>
      <xdr:rowOff>742315</xdr:rowOff>
    </xdr:to>
    <xdr:pic>
      <xdr:nvPicPr>
        <xdr:cNvPr id="28" name="Picture 13"/>
        <xdr:cNvPicPr>
          <a:picLocks noChangeAspect="1"/>
        </xdr:cNvPicPr>
      </xdr:nvPicPr>
      <xdr:blipFill>
        <a:blip r:embed="rId15"/>
        <a:stretch>
          <a:fillRect/>
        </a:stretch>
      </xdr:blipFill>
      <xdr:spPr>
        <a:xfrm>
          <a:off x="4678045" y="33128585"/>
          <a:ext cx="2523490" cy="65595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91350</xdr:colOff>
      <xdr:row>9</xdr:row>
      <xdr:rowOff>849375</xdr:rowOff>
    </xdr:from>
    <xdr:to>
      <xdr:col>3</xdr:col>
      <xdr:colOff>3451770</xdr:colOff>
      <xdr:row>9</xdr:row>
      <xdr:rowOff>2094107</xdr:rowOff>
    </xdr:to>
    <xdr:pic>
      <xdr:nvPicPr>
        <xdr:cNvPr id="3117" name="Picture 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6990715" y="4055110"/>
          <a:ext cx="336042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51592</xdr:colOff>
      <xdr:row>9</xdr:row>
      <xdr:rowOff>2112457</xdr:rowOff>
    </xdr:from>
    <xdr:to>
      <xdr:col>3</xdr:col>
      <xdr:colOff>3543750</xdr:colOff>
      <xdr:row>9</xdr:row>
      <xdr:rowOff>3714802</xdr:rowOff>
    </xdr:to>
    <xdr:pic>
      <xdr:nvPicPr>
        <xdr:cNvPr id="3118" name="Picture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6951345" y="5318125"/>
          <a:ext cx="3491865" cy="160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4691842</xdr:colOff>
      <xdr:row>9</xdr:row>
      <xdr:rowOff>2249977</xdr:rowOff>
    </xdr:from>
    <xdr:to>
      <xdr:col>3</xdr:col>
      <xdr:colOff>8555182</xdr:colOff>
      <xdr:row>9</xdr:row>
      <xdr:rowOff>3850516</xdr:rowOff>
    </xdr:to>
    <xdr:pic>
      <xdr:nvPicPr>
        <xdr:cNvPr id="3119" name="Picture 3"/>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11591290" y="5455920"/>
          <a:ext cx="386334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4763193</xdr:colOff>
      <xdr:row>9</xdr:row>
      <xdr:rowOff>630230</xdr:rowOff>
    </xdr:from>
    <xdr:to>
      <xdr:col>3</xdr:col>
      <xdr:colOff>8656802</xdr:colOff>
      <xdr:row>9</xdr:row>
      <xdr:rowOff>2068264</xdr:rowOff>
    </xdr:to>
    <xdr:pic>
      <xdr:nvPicPr>
        <xdr:cNvPr id="3120" name="Picture 4"/>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11663045" y="3836035"/>
          <a:ext cx="3893185"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3501888</xdr:colOff>
      <xdr:row>11</xdr:row>
      <xdr:rowOff>115956</xdr:rowOff>
    </xdr:from>
    <xdr:to>
      <xdr:col>3</xdr:col>
      <xdr:colOff>5605008</xdr:colOff>
      <xdr:row>11</xdr:row>
      <xdr:rowOff>1062824</xdr:rowOff>
    </xdr:to>
    <xdr:pic>
      <xdr:nvPicPr>
        <xdr:cNvPr id="3121" name="Picture 6"/>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10401300" y="9257665"/>
          <a:ext cx="2103120" cy="946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2987040</xdr:colOff>
      <xdr:row>12</xdr:row>
      <xdr:rowOff>7620</xdr:rowOff>
    </xdr:from>
    <xdr:to>
      <xdr:col>3</xdr:col>
      <xdr:colOff>5593080</xdr:colOff>
      <xdr:row>12</xdr:row>
      <xdr:rowOff>1195647</xdr:rowOff>
    </xdr:to>
    <xdr:pic>
      <xdr:nvPicPr>
        <xdr:cNvPr id="3122" name="Picture 8"/>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9886950" y="10848975"/>
          <a:ext cx="2606040" cy="1187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2946170</xdr:colOff>
      <xdr:row>13</xdr:row>
      <xdr:rowOff>141316</xdr:rowOff>
    </xdr:from>
    <xdr:to>
      <xdr:col>3</xdr:col>
      <xdr:colOff>6809510</xdr:colOff>
      <xdr:row>13</xdr:row>
      <xdr:rowOff>1899111</xdr:rowOff>
    </xdr:to>
    <xdr:pic>
      <xdr:nvPicPr>
        <xdr:cNvPr id="3123" name="Picture 9"/>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9845675" y="12262485"/>
          <a:ext cx="3863340" cy="175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3005052</xdr:colOff>
      <xdr:row>14</xdr:row>
      <xdr:rowOff>335279</xdr:rowOff>
    </xdr:from>
    <xdr:to>
      <xdr:col>3</xdr:col>
      <xdr:colOff>7226532</xdr:colOff>
      <xdr:row>14</xdr:row>
      <xdr:rowOff>1917815</xdr:rowOff>
    </xdr:to>
    <xdr:pic>
      <xdr:nvPicPr>
        <xdr:cNvPr id="3124" name="Picture 10"/>
        <xdr:cNvPicPr>
          <a:picLocks noChangeAspect="1" noChangeArrowheads="1"/>
        </xdr:cNvPicPr>
      </xdr:nvPicPr>
      <xdr:blipFill>
        <a:blip r:embed="rId8" cstate="print">
          <a:extLst>
            <a:ext uri="{28A0092B-C50C-407E-A947-70E740481C1C}">
              <a14:useLocalDpi xmlns:a14="http://schemas.microsoft.com/office/drawing/2010/main" val="0"/>
            </a:ext>
          </a:extLst>
        </a:blip>
        <a:srcRect/>
        <a:stretch>
          <a:fillRect/>
        </a:stretch>
      </xdr:blipFill>
      <xdr:spPr>
        <a:xfrm>
          <a:off x="9904730" y="14429740"/>
          <a:ext cx="4221480" cy="1583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3128539</xdr:colOff>
      <xdr:row>15</xdr:row>
      <xdr:rowOff>229722</xdr:rowOff>
    </xdr:from>
    <xdr:to>
      <xdr:col>3</xdr:col>
      <xdr:colOff>6974899</xdr:colOff>
      <xdr:row>15</xdr:row>
      <xdr:rowOff>2958987</xdr:rowOff>
    </xdr:to>
    <xdr:pic>
      <xdr:nvPicPr>
        <xdr:cNvPr id="3125" name="Picture 11"/>
        <xdr:cNvPicPr>
          <a:picLocks noChangeAspect="1" noChangeArrowheads="1"/>
        </xdr:cNvPicPr>
      </xdr:nvPicPr>
      <xdr:blipFill>
        <a:blip r:embed="rId9" cstate="print">
          <a:extLst>
            <a:ext uri="{28A0092B-C50C-407E-A947-70E740481C1C}">
              <a14:useLocalDpi xmlns:a14="http://schemas.microsoft.com/office/drawing/2010/main" val="0"/>
            </a:ext>
          </a:extLst>
        </a:blip>
        <a:srcRect/>
        <a:stretch>
          <a:fillRect/>
        </a:stretch>
      </xdr:blipFill>
      <xdr:spPr>
        <a:xfrm>
          <a:off x="10027920" y="16564610"/>
          <a:ext cx="3846830" cy="2729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3546760</xdr:colOff>
      <xdr:row>17</xdr:row>
      <xdr:rowOff>547776</xdr:rowOff>
    </xdr:from>
    <xdr:to>
      <xdr:col>3</xdr:col>
      <xdr:colOff>8648697</xdr:colOff>
      <xdr:row>17</xdr:row>
      <xdr:rowOff>2852344</xdr:rowOff>
    </xdr:to>
    <xdr:pic>
      <xdr:nvPicPr>
        <xdr:cNvPr id="3126" name="Picture 12"/>
        <xdr:cNvPicPr>
          <a:picLocks noChangeAspect="1" noChangeArrowheads="1"/>
        </xdr:cNvPicPr>
      </xdr:nvPicPr>
      <xdr:blipFill>
        <a:blip r:embed="rId10" cstate="print">
          <a:extLst>
            <a:ext uri="{28A0092B-C50C-407E-A947-70E740481C1C}">
              <a14:useLocalDpi xmlns:a14="http://schemas.microsoft.com/office/drawing/2010/main" val="0"/>
            </a:ext>
          </a:extLst>
        </a:blip>
        <a:srcRect/>
        <a:stretch>
          <a:fillRect/>
        </a:stretch>
      </xdr:blipFill>
      <xdr:spPr>
        <a:xfrm>
          <a:off x="10446385" y="22468205"/>
          <a:ext cx="5101590" cy="23044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1289165</xdr:colOff>
      <xdr:row>23</xdr:row>
      <xdr:rowOff>147032</xdr:rowOff>
    </xdr:from>
    <xdr:to>
      <xdr:col>3</xdr:col>
      <xdr:colOff>3895205</xdr:colOff>
      <xdr:row>23</xdr:row>
      <xdr:rowOff>693421</xdr:rowOff>
    </xdr:to>
    <xdr:pic>
      <xdr:nvPicPr>
        <xdr:cNvPr id="3127" name="Picture 13"/>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8188960" y="32905065"/>
          <a:ext cx="2606040" cy="546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2348345</xdr:colOff>
      <xdr:row>26</xdr:row>
      <xdr:rowOff>160127</xdr:rowOff>
    </xdr:from>
    <xdr:to>
      <xdr:col>3</xdr:col>
      <xdr:colOff>4472420</xdr:colOff>
      <xdr:row>26</xdr:row>
      <xdr:rowOff>2357005</xdr:rowOff>
    </xdr:to>
    <xdr:pic>
      <xdr:nvPicPr>
        <xdr:cNvPr id="3128" name="Picture 14"/>
        <xdr:cNvPicPr>
          <a:picLocks noChangeAspect="1" noChangeArrowheads="1"/>
        </xdr:cNvPicPr>
      </xdr:nvPicPr>
      <xdr:blipFill>
        <a:blip r:embed="rId12">
          <a:extLst>
            <a:ext uri="{28A0092B-C50C-407E-A947-70E740481C1C}">
              <a14:useLocalDpi xmlns:a14="http://schemas.microsoft.com/office/drawing/2010/main" val="0"/>
            </a:ext>
          </a:extLst>
        </a:blip>
        <a:srcRect/>
        <a:stretch>
          <a:fillRect/>
        </a:stretch>
      </xdr:blipFill>
      <xdr:spPr>
        <a:xfrm>
          <a:off x="9248140" y="35600640"/>
          <a:ext cx="2124075" cy="21964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2179320</xdr:colOff>
      <xdr:row>27</xdr:row>
      <xdr:rowOff>45720</xdr:rowOff>
    </xdr:from>
    <xdr:to>
      <xdr:col>3</xdr:col>
      <xdr:colOff>4671060</xdr:colOff>
      <xdr:row>27</xdr:row>
      <xdr:rowOff>2631844</xdr:rowOff>
    </xdr:to>
    <xdr:pic>
      <xdr:nvPicPr>
        <xdr:cNvPr id="3129" name="Picture 15"/>
        <xdr:cNvPicPr>
          <a:picLocks noChangeAspect="1" noChangeArrowheads="1"/>
        </xdr:cNvPicPr>
      </xdr:nvPicPr>
      <xdr:blipFill>
        <a:blip r:embed="rId13">
          <a:extLst>
            <a:ext uri="{28A0092B-C50C-407E-A947-70E740481C1C}">
              <a14:useLocalDpi xmlns:a14="http://schemas.microsoft.com/office/drawing/2010/main" val="0"/>
            </a:ext>
          </a:extLst>
        </a:blip>
        <a:srcRect/>
        <a:stretch>
          <a:fillRect/>
        </a:stretch>
      </xdr:blipFill>
      <xdr:spPr>
        <a:xfrm>
          <a:off x="9079230" y="38039040"/>
          <a:ext cx="2491740" cy="2585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3185160</xdr:colOff>
      <xdr:row>28</xdr:row>
      <xdr:rowOff>30480</xdr:rowOff>
    </xdr:from>
    <xdr:to>
      <xdr:col>3</xdr:col>
      <xdr:colOff>5646420</xdr:colOff>
      <xdr:row>28</xdr:row>
      <xdr:rowOff>979343</xdr:rowOff>
    </xdr:to>
    <xdr:pic>
      <xdr:nvPicPr>
        <xdr:cNvPr id="3130" name="Picture 16"/>
        <xdr:cNvPicPr>
          <a:picLocks noChangeAspect="1" noChangeArrowheads="1"/>
        </xdr:cNvPicPr>
      </xdr:nvPicPr>
      <xdr:blipFill>
        <a:blip r:embed="rId14">
          <a:extLst>
            <a:ext uri="{28A0092B-C50C-407E-A947-70E740481C1C}">
              <a14:useLocalDpi xmlns:a14="http://schemas.microsoft.com/office/drawing/2010/main" val="0"/>
            </a:ext>
          </a:extLst>
        </a:blip>
        <a:srcRect/>
        <a:stretch>
          <a:fillRect/>
        </a:stretch>
      </xdr:blipFill>
      <xdr:spPr>
        <a:xfrm>
          <a:off x="10085070" y="40744140"/>
          <a:ext cx="2461260" cy="948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4662055</xdr:colOff>
      <xdr:row>34</xdr:row>
      <xdr:rowOff>100197</xdr:rowOff>
    </xdr:from>
    <xdr:to>
      <xdr:col>3</xdr:col>
      <xdr:colOff>6195580</xdr:colOff>
      <xdr:row>34</xdr:row>
      <xdr:rowOff>591496</xdr:rowOff>
    </xdr:to>
    <xdr:pic>
      <xdr:nvPicPr>
        <xdr:cNvPr id="2" name="Picture 1"/>
        <xdr:cNvPicPr>
          <a:picLocks noChangeAspect="1"/>
        </xdr:cNvPicPr>
      </xdr:nvPicPr>
      <xdr:blipFill>
        <a:blip r:embed="rId15"/>
        <a:stretch>
          <a:fillRect/>
        </a:stretch>
      </xdr:blipFill>
      <xdr:spPr>
        <a:xfrm>
          <a:off x="11561445" y="43183175"/>
          <a:ext cx="1533525" cy="491490"/>
        </a:xfrm>
        <a:prstGeom prst="rect">
          <a:avLst/>
        </a:prstGeom>
      </xdr:spPr>
    </xdr:pic>
    <xdr:clientData/>
  </xdr:twoCellAnchor>
  <xdr:twoCellAnchor editAs="oneCell">
    <xdr:from>
      <xdr:col>3</xdr:col>
      <xdr:colOff>4708821</xdr:colOff>
      <xdr:row>16</xdr:row>
      <xdr:rowOff>295276</xdr:rowOff>
    </xdr:from>
    <xdr:to>
      <xdr:col>3</xdr:col>
      <xdr:colOff>6867524</xdr:colOff>
      <xdr:row>16</xdr:row>
      <xdr:rowOff>1812349</xdr:rowOff>
    </xdr:to>
    <xdr:pic>
      <xdr:nvPicPr>
        <xdr:cNvPr id="3" name="Picture 2"/>
        <xdr:cNvPicPr>
          <a:picLocks noChangeAspect="1"/>
        </xdr:cNvPicPr>
      </xdr:nvPicPr>
      <xdr:blipFill>
        <a:blip r:embed="rId16"/>
        <a:stretch>
          <a:fillRect/>
        </a:stretch>
      </xdr:blipFill>
      <xdr:spPr>
        <a:xfrm>
          <a:off x="11608435" y="20227290"/>
          <a:ext cx="2158365" cy="1517015"/>
        </a:xfrm>
        <a:prstGeom prst="rect">
          <a:avLst/>
        </a:prstGeom>
      </xdr:spPr>
    </xdr:pic>
    <xdr:clientData/>
  </xdr:twoCellAnchor>
  <xdr:twoCellAnchor editAs="oneCell">
    <xdr:from>
      <xdr:col>3</xdr:col>
      <xdr:colOff>3422073</xdr:colOff>
      <xdr:row>18</xdr:row>
      <xdr:rowOff>73682</xdr:rowOff>
    </xdr:from>
    <xdr:to>
      <xdr:col>3</xdr:col>
      <xdr:colOff>8641731</xdr:colOff>
      <xdr:row>18</xdr:row>
      <xdr:rowOff>2549281</xdr:rowOff>
    </xdr:to>
    <xdr:pic>
      <xdr:nvPicPr>
        <xdr:cNvPr id="5" name="Picture 4"/>
        <xdr:cNvPicPr>
          <a:picLocks noChangeAspect="1"/>
        </xdr:cNvPicPr>
      </xdr:nvPicPr>
      <xdr:blipFill>
        <a:blip r:embed="rId17" cstate="print">
          <a:extLst>
            <a:ext uri="{28A0092B-C50C-407E-A947-70E740481C1C}">
              <a14:useLocalDpi xmlns:a14="http://schemas.microsoft.com/office/drawing/2010/main" val="0"/>
            </a:ext>
          </a:extLst>
        </a:blip>
        <a:stretch>
          <a:fillRect/>
        </a:stretch>
      </xdr:blipFill>
      <xdr:spPr>
        <a:xfrm>
          <a:off x="10321925" y="25210135"/>
          <a:ext cx="5219700" cy="2475230"/>
        </a:xfrm>
        <a:prstGeom prst="rect">
          <a:avLst/>
        </a:prstGeom>
      </xdr:spPr>
    </xdr:pic>
    <xdr:clientData/>
  </xdr:twoCellAnchor>
  <xdr:twoCellAnchor editAs="oneCell">
    <xdr:from>
      <xdr:col>3</xdr:col>
      <xdr:colOff>2724862</xdr:colOff>
      <xdr:row>41</xdr:row>
      <xdr:rowOff>69273</xdr:rowOff>
    </xdr:from>
    <xdr:to>
      <xdr:col>3</xdr:col>
      <xdr:colOff>6024098</xdr:colOff>
      <xdr:row>41</xdr:row>
      <xdr:rowOff>3277466</xdr:rowOff>
    </xdr:to>
    <xdr:pic>
      <xdr:nvPicPr>
        <xdr:cNvPr id="7" name="Picture 6"/>
        <xdr:cNvPicPr>
          <a:picLocks noChangeAspect="1"/>
        </xdr:cNvPicPr>
      </xdr:nvPicPr>
      <xdr:blipFill>
        <a:blip r:embed="rId18"/>
        <a:stretch>
          <a:fillRect/>
        </a:stretch>
      </xdr:blipFill>
      <xdr:spPr>
        <a:xfrm>
          <a:off x="9624695" y="50692685"/>
          <a:ext cx="3298825" cy="3208020"/>
        </a:xfrm>
        <a:prstGeom prst="rect">
          <a:avLst/>
        </a:prstGeom>
      </xdr:spPr>
    </xdr:pic>
    <xdr:clientData/>
  </xdr:twoCellAnchor>
  <xdr:twoCellAnchor editAs="oneCell">
    <xdr:from>
      <xdr:col>3</xdr:col>
      <xdr:colOff>6336573</xdr:colOff>
      <xdr:row>19</xdr:row>
      <xdr:rowOff>198994</xdr:rowOff>
    </xdr:from>
    <xdr:to>
      <xdr:col>3</xdr:col>
      <xdr:colOff>7523018</xdr:colOff>
      <xdr:row>19</xdr:row>
      <xdr:rowOff>2150321</xdr:rowOff>
    </xdr:to>
    <xdr:pic>
      <xdr:nvPicPr>
        <xdr:cNvPr id="9" name="Picture 8"/>
        <xdr:cNvPicPr>
          <a:picLocks noChangeAspect="1"/>
        </xdr:cNvPicPr>
      </xdr:nvPicPr>
      <xdr:blipFill>
        <a:blip r:embed="rId19"/>
        <a:stretch>
          <a:fillRect/>
        </a:stretch>
      </xdr:blipFill>
      <xdr:spPr>
        <a:xfrm>
          <a:off x="13235940" y="27933650"/>
          <a:ext cx="1186815" cy="1951355"/>
        </a:xfrm>
        <a:prstGeom prst="rect">
          <a:avLst/>
        </a:prstGeom>
      </xdr:spPr>
    </xdr:pic>
    <xdr:clientData/>
  </xdr:twoCellAnchor>
  <xdr:twoCellAnchor editAs="oneCell">
    <xdr:from>
      <xdr:col>3</xdr:col>
      <xdr:colOff>3054926</xdr:colOff>
      <xdr:row>42</xdr:row>
      <xdr:rowOff>357620</xdr:rowOff>
    </xdr:from>
    <xdr:to>
      <xdr:col>3</xdr:col>
      <xdr:colOff>4949131</xdr:colOff>
      <xdr:row>42</xdr:row>
      <xdr:rowOff>719570</xdr:rowOff>
    </xdr:to>
    <xdr:pic>
      <xdr:nvPicPr>
        <xdr:cNvPr id="10" name="Picture 9"/>
        <xdr:cNvPicPr>
          <a:picLocks noChangeAspect="1"/>
        </xdr:cNvPicPr>
      </xdr:nvPicPr>
      <xdr:blipFill>
        <a:blip r:embed="rId20"/>
        <a:stretch>
          <a:fillRect/>
        </a:stretch>
      </xdr:blipFill>
      <xdr:spPr>
        <a:xfrm>
          <a:off x="9954260" y="54432835"/>
          <a:ext cx="1894205" cy="361950"/>
        </a:xfrm>
        <a:prstGeom prst="rect">
          <a:avLst/>
        </a:prstGeom>
      </xdr:spPr>
    </xdr:pic>
    <xdr:clientData/>
  </xdr:twoCellAnchor>
  <xdr:twoCellAnchor editAs="oneCell">
    <xdr:from>
      <xdr:col>3</xdr:col>
      <xdr:colOff>3446318</xdr:colOff>
      <xdr:row>43</xdr:row>
      <xdr:rowOff>48490</xdr:rowOff>
    </xdr:from>
    <xdr:to>
      <xdr:col>3</xdr:col>
      <xdr:colOff>6437585</xdr:colOff>
      <xdr:row>43</xdr:row>
      <xdr:rowOff>1599550</xdr:rowOff>
    </xdr:to>
    <xdr:pic>
      <xdr:nvPicPr>
        <xdr:cNvPr id="39" name="Picture 38"/>
        <xdr:cNvPicPr>
          <a:picLocks noChangeAspect="1"/>
        </xdr:cNvPicPr>
      </xdr:nvPicPr>
      <xdr:blipFill>
        <a:blip r:embed="rId21"/>
        <a:stretch>
          <a:fillRect/>
        </a:stretch>
      </xdr:blipFill>
      <xdr:spPr>
        <a:xfrm>
          <a:off x="10346055" y="55257065"/>
          <a:ext cx="2990850" cy="1550670"/>
        </a:xfrm>
        <a:prstGeom prst="rect">
          <a:avLst/>
        </a:prstGeom>
      </xdr:spPr>
    </xdr:pic>
    <xdr:clientData/>
  </xdr:twoCellAnchor>
  <xdr:twoCellAnchor editAs="oneCell">
    <xdr:from>
      <xdr:col>3</xdr:col>
      <xdr:colOff>4000500</xdr:colOff>
      <xdr:row>48</xdr:row>
      <xdr:rowOff>180975</xdr:rowOff>
    </xdr:from>
    <xdr:to>
      <xdr:col>3</xdr:col>
      <xdr:colOff>5438976</xdr:colOff>
      <xdr:row>48</xdr:row>
      <xdr:rowOff>523923</xdr:rowOff>
    </xdr:to>
    <xdr:pic>
      <xdr:nvPicPr>
        <xdr:cNvPr id="40" name="Picture 39"/>
        <xdr:cNvPicPr>
          <a:picLocks noChangeAspect="1"/>
        </xdr:cNvPicPr>
      </xdr:nvPicPr>
      <xdr:blipFill>
        <a:blip r:embed="rId22"/>
        <a:stretch>
          <a:fillRect/>
        </a:stretch>
      </xdr:blipFill>
      <xdr:spPr>
        <a:xfrm>
          <a:off x="10900410" y="60803790"/>
          <a:ext cx="1438275" cy="342900"/>
        </a:xfrm>
        <a:prstGeom prst="rect">
          <a:avLst/>
        </a:prstGeom>
      </xdr:spPr>
    </xdr:pic>
    <xdr:clientData/>
  </xdr:twoCellAnchor>
  <xdr:oneCellAnchor>
    <xdr:from>
      <xdr:col>3</xdr:col>
      <xdr:colOff>2114549</xdr:colOff>
      <xdr:row>46</xdr:row>
      <xdr:rowOff>342900</xdr:rowOff>
    </xdr:from>
    <xdr:ext cx="1894205" cy="361950"/>
    <xdr:pic>
      <xdr:nvPicPr>
        <xdr:cNvPr id="42" name="Picture 41"/>
        <xdr:cNvPicPr>
          <a:picLocks noChangeAspect="1"/>
        </xdr:cNvPicPr>
      </xdr:nvPicPr>
      <xdr:blipFill>
        <a:blip r:embed="rId20"/>
        <a:stretch>
          <a:fillRect/>
        </a:stretch>
      </xdr:blipFill>
      <xdr:spPr>
        <a:xfrm>
          <a:off x="9013825" y="59346465"/>
          <a:ext cx="1894205" cy="361950"/>
        </a:xfrm>
        <a:prstGeom prst="rect">
          <a:avLst/>
        </a:prstGeom>
      </xdr:spPr>
    </xdr:pic>
    <xdr:clientData/>
  </xdr:oneCellAnchor>
  <xdr:twoCellAnchor editAs="oneCell">
    <xdr:from>
      <xdr:col>3</xdr:col>
      <xdr:colOff>4972050</xdr:colOff>
      <xdr:row>52</xdr:row>
      <xdr:rowOff>66675</xdr:rowOff>
    </xdr:from>
    <xdr:to>
      <xdr:col>3</xdr:col>
      <xdr:colOff>6267631</xdr:colOff>
      <xdr:row>52</xdr:row>
      <xdr:rowOff>342939</xdr:rowOff>
    </xdr:to>
    <xdr:pic>
      <xdr:nvPicPr>
        <xdr:cNvPr id="43" name="Picture 42"/>
        <xdr:cNvPicPr>
          <a:picLocks noChangeAspect="1"/>
        </xdr:cNvPicPr>
      </xdr:nvPicPr>
      <xdr:blipFill>
        <a:blip r:embed="rId23"/>
        <a:stretch>
          <a:fillRect/>
        </a:stretch>
      </xdr:blipFill>
      <xdr:spPr>
        <a:xfrm>
          <a:off x="11871960" y="62470665"/>
          <a:ext cx="1295400" cy="276225"/>
        </a:xfrm>
        <a:prstGeom prst="rect">
          <a:avLst/>
        </a:prstGeom>
      </xdr:spPr>
    </xdr:pic>
    <xdr:clientData/>
  </xdr:twoCellAnchor>
  <xdr:twoCellAnchor editAs="oneCell">
    <xdr:from>
      <xdr:col>3</xdr:col>
      <xdr:colOff>5772048</xdr:colOff>
      <xdr:row>20</xdr:row>
      <xdr:rowOff>139412</xdr:rowOff>
    </xdr:from>
    <xdr:to>
      <xdr:col>3</xdr:col>
      <xdr:colOff>8572941</xdr:colOff>
      <xdr:row>20</xdr:row>
      <xdr:rowOff>1019175</xdr:rowOff>
    </xdr:to>
    <xdr:pic>
      <xdr:nvPicPr>
        <xdr:cNvPr id="44" name="Picture 43"/>
        <xdr:cNvPicPr>
          <a:picLocks noChangeAspect="1"/>
        </xdr:cNvPicPr>
      </xdr:nvPicPr>
      <xdr:blipFill>
        <a:blip r:embed="rId24"/>
        <a:stretch>
          <a:fillRect/>
        </a:stretch>
      </xdr:blipFill>
      <xdr:spPr>
        <a:xfrm>
          <a:off x="12671425" y="30342840"/>
          <a:ext cx="2800985" cy="880110"/>
        </a:xfrm>
        <a:prstGeom prst="rect">
          <a:avLst/>
        </a:prstGeom>
      </xdr:spPr>
    </xdr:pic>
    <xdr:clientData/>
  </xdr:twoCellAnchor>
  <xdr:twoCellAnchor editAs="oneCell">
    <xdr:from>
      <xdr:col>3</xdr:col>
      <xdr:colOff>5591400</xdr:colOff>
      <xdr:row>21</xdr:row>
      <xdr:rowOff>162678</xdr:rowOff>
    </xdr:from>
    <xdr:to>
      <xdr:col>3</xdr:col>
      <xdr:colOff>8674807</xdr:colOff>
      <xdr:row>21</xdr:row>
      <xdr:rowOff>1164074</xdr:rowOff>
    </xdr:to>
    <xdr:pic>
      <xdr:nvPicPr>
        <xdr:cNvPr id="45" name="Picture 44"/>
        <xdr:cNvPicPr>
          <a:picLocks noChangeAspect="1"/>
        </xdr:cNvPicPr>
      </xdr:nvPicPr>
      <xdr:blipFill>
        <a:blip r:embed="rId25"/>
        <a:stretch>
          <a:fillRect/>
        </a:stretch>
      </xdr:blipFill>
      <xdr:spPr>
        <a:xfrm>
          <a:off x="12491085" y="31478855"/>
          <a:ext cx="3083560" cy="1001395"/>
        </a:xfrm>
        <a:prstGeom prst="rect">
          <a:avLst/>
        </a:prstGeom>
      </xdr:spPr>
    </xdr:pic>
    <xdr:clientData/>
  </xdr:twoCellAnchor>
  <xdr:twoCellAnchor editAs="oneCell">
    <xdr:from>
      <xdr:col>3</xdr:col>
      <xdr:colOff>5095875</xdr:colOff>
      <xdr:row>58</xdr:row>
      <xdr:rowOff>38100</xdr:rowOff>
    </xdr:from>
    <xdr:to>
      <xdr:col>3</xdr:col>
      <xdr:colOff>7048773</xdr:colOff>
      <xdr:row>58</xdr:row>
      <xdr:rowOff>495364</xdr:rowOff>
    </xdr:to>
    <xdr:pic>
      <xdr:nvPicPr>
        <xdr:cNvPr id="46" name="Picture 45"/>
        <xdr:cNvPicPr>
          <a:picLocks noChangeAspect="1"/>
        </xdr:cNvPicPr>
      </xdr:nvPicPr>
      <xdr:blipFill>
        <a:blip r:embed="rId26"/>
        <a:stretch>
          <a:fillRect/>
        </a:stretch>
      </xdr:blipFill>
      <xdr:spPr>
        <a:xfrm>
          <a:off x="11995785" y="66004440"/>
          <a:ext cx="1952625" cy="457200"/>
        </a:xfrm>
        <a:prstGeom prst="rect">
          <a:avLst/>
        </a:prstGeom>
      </xdr:spPr>
    </xdr:pic>
    <xdr:clientData/>
  </xdr:twoCellAnchor>
  <xdr:twoCellAnchor editAs="oneCell">
    <xdr:from>
      <xdr:col>3</xdr:col>
      <xdr:colOff>5114925</xdr:colOff>
      <xdr:row>60</xdr:row>
      <xdr:rowOff>142875</xdr:rowOff>
    </xdr:from>
    <xdr:to>
      <xdr:col>3</xdr:col>
      <xdr:colOff>7067823</xdr:colOff>
      <xdr:row>60</xdr:row>
      <xdr:rowOff>647770</xdr:rowOff>
    </xdr:to>
    <xdr:pic>
      <xdr:nvPicPr>
        <xdr:cNvPr id="47" name="Picture 46"/>
        <xdr:cNvPicPr>
          <a:picLocks noChangeAspect="1"/>
        </xdr:cNvPicPr>
      </xdr:nvPicPr>
      <xdr:blipFill>
        <a:blip r:embed="rId27"/>
        <a:stretch>
          <a:fillRect/>
        </a:stretch>
      </xdr:blipFill>
      <xdr:spPr>
        <a:xfrm>
          <a:off x="12014835" y="67890390"/>
          <a:ext cx="1952625" cy="504825"/>
        </a:xfrm>
        <a:prstGeom prst="rect">
          <a:avLst/>
        </a:prstGeom>
      </xdr:spPr>
    </xdr:pic>
    <xdr:clientData/>
  </xdr:twoCellAnchor>
  <xdr:twoCellAnchor editAs="oneCell">
    <xdr:from>
      <xdr:col>3</xdr:col>
      <xdr:colOff>5153025</xdr:colOff>
      <xdr:row>61</xdr:row>
      <xdr:rowOff>123825</xdr:rowOff>
    </xdr:from>
    <xdr:to>
      <xdr:col>3</xdr:col>
      <xdr:colOff>7105923</xdr:colOff>
      <xdr:row>61</xdr:row>
      <xdr:rowOff>581089</xdr:rowOff>
    </xdr:to>
    <xdr:pic>
      <xdr:nvPicPr>
        <xdr:cNvPr id="48" name="Picture 47"/>
        <xdr:cNvPicPr>
          <a:picLocks noChangeAspect="1"/>
        </xdr:cNvPicPr>
      </xdr:nvPicPr>
      <xdr:blipFill>
        <a:blip r:embed="rId26"/>
        <a:stretch>
          <a:fillRect/>
        </a:stretch>
      </xdr:blipFill>
      <xdr:spPr>
        <a:xfrm>
          <a:off x="12052935" y="68680965"/>
          <a:ext cx="1952625" cy="457200"/>
        </a:xfrm>
        <a:prstGeom prst="rect">
          <a:avLst/>
        </a:prstGeom>
      </xdr:spPr>
    </xdr:pic>
    <xdr:clientData/>
  </xdr:twoCellAnchor>
  <xdr:twoCellAnchor editAs="oneCell">
    <xdr:from>
      <xdr:col>3</xdr:col>
      <xdr:colOff>5162550</xdr:colOff>
      <xdr:row>62</xdr:row>
      <xdr:rowOff>190500</xdr:rowOff>
    </xdr:from>
    <xdr:to>
      <xdr:col>3</xdr:col>
      <xdr:colOff>7115448</xdr:colOff>
      <xdr:row>63</xdr:row>
      <xdr:rowOff>47695</xdr:rowOff>
    </xdr:to>
    <xdr:pic>
      <xdr:nvPicPr>
        <xdr:cNvPr id="49" name="Picture 48"/>
        <xdr:cNvPicPr>
          <a:picLocks noChangeAspect="1"/>
        </xdr:cNvPicPr>
      </xdr:nvPicPr>
      <xdr:blipFill>
        <a:blip r:embed="rId27"/>
        <a:stretch>
          <a:fillRect/>
        </a:stretch>
      </xdr:blipFill>
      <xdr:spPr>
        <a:xfrm>
          <a:off x="12062460" y="69395340"/>
          <a:ext cx="1952625" cy="504825"/>
        </a:xfrm>
        <a:prstGeom prst="rect">
          <a:avLst/>
        </a:prstGeom>
      </xdr:spPr>
    </xdr:pic>
    <xdr:clientData/>
  </xdr:twoCellAnchor>
  <xdr:oneCellAnchor>
    <xdr:from>
      <xdr:col>3</xdr:col>
      <xdr:colOff>5105400</xdr:colOff>
      <xdr:row>59</xdr:row>
      <xdr:rowOff>161925</xdr:rowOff>
    </xdr:from>
    <xdr:ext cx="1952898" cy="457264"/>
    <xdr:pic>
      <xdr:nvPicPr>
        <xdr:cNvPr id="4" name="Picture 3"/>
        <xdr:cNvPicPr>
          <a:picLocks noChangeAspect="1"/>
        </xdr:cNvPicPr>
      </xdr:nvPicPr>
      <xdr:blipFill>
        <a:blip r:embed="rId26"/>
        <a:stretch>
          <a:fillRect/>
        </a:stretch>
      </xdr:blipFill>
      <xdr:spPr>
        <a:xfrm>
          <a:off x="12005310" y="66937890"/>
          <a:ext cx="1952625" cy="457200"/>
        </a:xfrm>
        <a:prstGeom prst="rect">
          <a:avLst/>
        </a:prstGeom>
      </xdr:spPr>
    </xdr:pic>
    <xdr:clientData/>
  </xdr:oneCellAnchor>
  <xdr:oneCellAnchor>
    <xdr:from>
      <xdr:col>3</xdr:col>
      <xdr:colOff>1455420</xdr:colOff>
      <xdr:row>25</xdr:row>
      <xdr:rowOff>160886</xdr:rowOff>
    </xdr:from>
    <xdr:ext cx="2606040" cy="552450"/>
    <xdr:pic>
      <xdr:nvPicPr>
        <xdr:cNvPr id="8" name="Picture 13"/>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8355330" y="34740215"/>
          <a:ext cx="260604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1400002</xdr:colOff>
      <xdr:row>24</xdr:row>
      <xdr:rowOff>188595</xdr:rowOff>
    </xdr:from>
    <xdr:ext cx="2606040" cy="552450"/>
    <xdr:pic>
      <xdr:nvPicPr>
        <xdr:cNvPr id="12" name="Picture 13"/>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8299450" y="33876615"/>
          <a:ext cx="260604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3</xdr:col>
      <xdr:colOff>1523134</xdr:colOff>
      <xdr:row>37</xdr:row>
      <xdr:rowOff>158461</xdr:rowOff>
    </xdr:from>
    <xdr:to>
      <xdr:col>3</xdr:col>
      <xdr:colOff>7305616</xdr:colOff>
      <xdr:row>37</xdr:row>
      <xdr:rowOff>1034883</xdr:rowOff>
    </xdr:to>
    <xdr:pic>
      <xdr:nvPicPr>
        <xdr:cNvPr id="14" name="Picture 13"/>
        <xdr:cNvPicPr>
          <a:picLocks noChangeAspect="1"/>
        </xdr:cNvPicPr>
      </xdr:nvPicPr>
      <xdr:blipFill>
        <a:blip r:embed="rId28"/>
        <a:stretch>
          <a:fillRect/>
        </a:stretch>
      </xdr:blipFill>
      <xdr:spPr>
        <a:xfrm>
          <a:off x="8422640" y="45438060"/>
          <a:ext cx="5782310" cy="876300"/>
        </a:xfrm>
        <a:prstGeom prst="rect">
          <a:avLst/>
        </a:prstGeom>
      </xdr:spPr>
    </xdr:pic>
    <xdr:clientData/>
  </xdr:twoCellAnchor>
  <xdr:twoCellAnchor editAs="oneCell">
    <xdr:from>
      <xdr:col>3</xdr:col>
      <xdr:colOff>1390650</xdr:colOff>
      <xdr:row>40</xdr:row>
      <xdr:rowOff>104775</xdr:rowOff>
    </xdr:from>
    <xdr:to>
      <xdr:col>3</xdr:col>
      <xdr:colOff>4334286</xdr:colOff>
      <xdr:row>40</xdr:row>
      <xdr:rowOff>1190777</xdr:rowOff>
    </xdr:to>
    <xdr:pic>
      <xdr:nvPicPr>
        <xdr:cNvPr id="15" name="Picture 14"/>
        <xdr:cNvPicPr>
          <a:picLocks noChangeAspect="1"/>
        </xdr:cNvPicPr>
      </xdr:nvPicPr>
      <xdr:blipFill>
        <a:blip r:embed="rId29"/>
        <a:stretch>
          <a:fillRect/>
        </a:stretch>
      </xdr:blipFill>
      <xdr:spPr>
        <a:xfrm>
          <a:off x="8290560" y="49432845"/>
          <a:ext cx="2943225" cy="1085850"/>
        </a:xfrm>
        <a:prstGeom prst="rect">
          <a:avLst/>
        </a:prstGeom>
      </xdr:spPr>
    </xdr:pic>
    <xdr:clientData/>
  </xdr:twoCellAnchor>
  <xdr:twoCellAnchor editAs="oneCell">
    <xdr:from>
      <xdr:col>3</xdr:col>
      <xdr:colOff>2276475</xdr:colOff>
      <xdr:row>39</xdr:row>
      <xdr:rowOff>190500</xdr:rowOff>
    </xdr:from>
    <xdr:to>
      <xdr:col>3</xdr:col>
      <xdr:colOff>5077216</xdr:colOff>
      <xdr:row>39</xdr:row>
      <xdr:rowOff>1152659</xdr:rowOff>
    </xdr:to>
    <xdr:pic>
      <xdr:nvPicPr>
        <xdr:cNvPr id="16" name="Picture 15"/>
        <xdr:cNvPicPr>
          <a:picLocks noChangeAspect="1"/>
        </xdr:cNvPicPr>
      </xdr:nvPicPr>
      <xdr:blipFill>
        <a:blip r:embed="rId30"/>
        <a:stretch>
          <a:fillRect/>
        </a:stretch>
      </xdr:blipFill>
      <xdr:spPr>
        <a:xfrm>
          <a:off x="9176385" y="48223170"/>
          <a:ext cx="2800350" cy="962025"/>
        </a:xfrm>
        <a:prstGeom prst="rect">
          <a:avLst/>
        </a:prstGeom>
      </xdr:spPr>
    </xdr:pic>
    <xdr:clientData/>
  </xdr:twoCellAnchor>
  <xdr:oneCellAnchor>
    <xdr:from>
      <xdr:col>3</xdr:col>
      <xdr:colOff>2590800</xdr:colOff>
      <xdr:row>38</xdr:row>
      <xdr:rowOff>228600</xdr:rowOff>
    </xdr:from>
    <xdr:ext cx="1952898" cy="457264"/>
    <xdr:pic>
      <xdr:nvPicPr>
        <xdr:cNvPr id="17" name="Picture 16"/>
        <xdr:cNvPicPr>
          <a:picLocks noChangeAspect="1"/>
        </xdr:cNvPicPr>
      </xdr:nvPicPr>
      <xdr:blipFill>
        <a:blip r:embed="rId26"/>
        <a:stretch>
          <a:fillRect/>
        </a:stretch>
      </xdr:blipFill>
      <xdr:spPr>
        <a:xfrm>
          <a:off x="9490710" y="46803945"/>
          <a:ext cx="1952625" cy="457200"/>
        </a:xfrm>
        <a:prstGeom prst="rect">
          <a:avLst/>
        </a:prstGeom>
      </xdr:spPr>
    </xdr:pic>
    <xdr:clientData/>
  </xdr:oneCellAnchor>
  <xdr:twoCellAnchor editAs="oneCell">
    <xdr:from>
      <xdr:col>3</xdr:col>
      <xdr:colOff>2072986</xdr:colOff>
      <xdr:row>46</xdr:row>
      <xdr:rowOff>287482</xdr:rowOff>
    </xdr:from>
    <xdr:to>
      <xdr:col>3</xdr:col>
      <xdr:colOff>6245518</xdr:colOff>
      <xdr:row>46</xdr:row>
      <xdr:rowOff>782851</xdr:rowOff>
    </xdr:to>
    <xdr:pic>
      <xdr:nvPicPr>
        <xdr:cNvPr id="18" name="Picture 17"/>
        <xdr:cNvPicPr>
          <a:picLocks noChangeAspect="1"/>
        </xdr:cNvPicPr>
      </xdr:nvPicPr>
      <xdr:blipFill>
        <a:blip r:embed="rId31"/>
        <a:stretch>
          <a:fillRect/>
        </a:stretch>
      </xdr:blipFill>
      <xdr:spPr>
        <a:xfrm>
          <a:off x="8972550" y="59290585"/>
          <a:ext cx="4172585" cy="495300"/>
        </a:xfrm>
        <a:prstGeom prst="rect">
          <a:avLst/>
        </a:prstGeom>
      </xdr:spPr>
    </xdr:pic>
    <xdr:clientData/>
  </xdr:twoCellAnchor>
  <xdr:twoCellAnchor editAs="oneCell">
    <xdr:from>
      <xdr:col>3</xdr:col>
      <xdr:colOff>2605520</xdr:colOff>
      <xdr:row>44</xdr:row>
      <xdr:rowOff>449406</xdr:rowOff>
    </xdr:from>
    <xdr:to>
      <xdr:col>3</xdr:col>
      <xdr:colOff>6778052</xdr:colOff>
      <xdr:row>44</xdr:row>
      <xdr:rowOff>944775</xdr:rowOff>
    </xdr:to>
    <xdr:pic>
      <xdr:nvPicPr>
        <xdr:cNvPr id="19" name="Picture 18"/>
        <xdr:cNvPicPr>
          <a:picLocks noChangeAspect="1"/>
        </xdr:cNvPicPr>
      </xdr:nvPicPr>
      <xdr:blipFill>
        <a:blip r:embed="rId31"/>
        <a:stretch>
          <a:fillRect/>
        </a:stretch>
      </xdr:blipFill>
      <xdr:spPr>
        <a:xfrm>
          <a:off x="9505315" y="57509410"/>
          <a:ext cx="4172585" cy="495300"/>
        </a:xfrm>
        <a:prstGeom prst="rect">
          <a:avLst/>
        </a:prstGeom>
      </xdr:spPr>
    </xdr:pic>
    <xdr:clientData/>
  </xdr:twoCellAnchor>
  <xdr:twoCellAnchor editAs="oneCell">
    <xdr:from>
      <xdr:col>3</xdr:col>
      <xdr:colOff>2223654</xdr:colOff>
      <xdr:row>45</xdr:row>
      <xdr:rowOff>341168</xdr:rowOff>
    </xdr:from>
    <xdr:to>
      <xdr:col>3</xdr:col>
      <xdr:colOff>6396186</xdr:colOff>
      <xdr:row>45</xdr:row>
      <xdr:rowOff>842598</xdr:rowOff>
    </xdr:to>
    <xdr:pic>
      <xdr:nvPicPr>
        <xdr:cNvPr id="20" name="Picture 19"/>
        <xdr:cNvPicPr>
          <a:picLocks noChangeAspect="1"/>
        </xdr:cNvPicPr>
      </xdr:nvPicPr>
      <xdr:blipFill>
        <a:blip r:embed="rId31"/>
        <a:stretch>
          <a:fillRect/>
        </a:stretch>
      </xdr:blipFill>
      <xdr:spPr>
        <a:xfrm>
          <a:off x="9123045" y="58373010"/>
          <a:ext cx="4172585" cy="501015"/>
        </a:xfrm>
        <a:prstGeom prst="rect">
          <a:avLst/>
        </a:prstGeom>
      </xdr:spPr>
    </xdr:pic>
    <xdr:clientData/>
  </xdr:twoCellAnchor>
  <xdr:twoCellAnchor editAs="oneCell">
    <xdr:from>
      <xdr:col>3</xdr:col>
      <xdr:colOff>4972050</xdr:colOff>
      <xdr:row>53</xdr:row>
      <xdr:rowOff>66675</xdr:rowOff>
    </xdr:from>
    <xdr:to>
      <xdr:col>3</xdr:col>
      <xdr:colOff>6267450</xdr:colOff>
      <xdr:row>53</xdr:row>
      <xdr:rowOff>342900</xdr:rowOff>
    </xdr:to>
    <xdr:pic>
      <xdr:nvPicPr>
        <xdr:cNvPr id="6" name="Picture 5"/>
        <xdr:cNvPicPr>
          <a:picLocks noChangeAspect="1"/>
        </xdr:cNvPicPr>
      </xdr:nvPicPr>
      <xdr:blipFill>
        <a:blip r:embed="rId23"/>
        <a:stretch>
          <a:fillRect/>
        </a:stretch>
      </xdr:blipFill>
      <xdr:spPr>
        <a:xfrm>
          <a:off x="11871960" y="63442215"/>
          <a:ext cx="1295400" cy="2762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WT301_Test%20Case_Gr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ocuments\Zalo%20Received%20Files\SWT301_Test%20Case%20For%20Delivery.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Test case List"/>
      <sheetName val="Manager"/>
      <sheetName val="Customer"/>
      <sheetName val="Delivery"/>
      <sheetName val="Test Report"/>
    </sheetNames>
    <sheetDataSet>
      <sheetData sheetId="0">
        <row r="4">
          <cell r="C4" t="str">
            <v>&lt;Project Name&gt;</v>
          </cell>
        </row>
        <row r="5">
          <cell r="C5" t="str">
            <v>&lt;Project Code&gt;</v>
          </cell>
        </row>
      </sheetData>
      <sheetData sheetId="1"/>
      <sheetData sheetId="2"/>
      <sheetData sheetId="3">
        <row r="2">
          <cell r="B2" t="str">
            <v>Customer</v>
          </cell>
        </row>
      </sheetData>
      <sheetData sheetId="4">
        <row r="2">
          <cell r="B2" t="str">
            <v>Delivery</v>
          </cell>
        </row>
      </sheetData>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Test case List"/>
      <sheetName val="Module2"/>
      <sheetName val="Test Report"/>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18"/>
  <sheetViews>
    <sheetView workbookViewId="0">
      <selection activeCell="K21" sqref="K21:K23"/>
    </sheetView>
  </sheetViews>
  <sheetFormatPr defaultColWidth="9" defaultRowHeight="12.75" outlineLevelCol="6"/>
  <cols>
    <col min="1" max="1" width="2.33333333333333" style="178" customWidth="1"/>
    <col min="2" max="2" width="19.6666666666667" style="179" customWidth="1"/>
    <col min="3" max="3" width="9.33333333333333" style="178" customWidth="1"/>
    <col min="4" max="4" width="14.4416666666667" style="178" customWidth="1"/>
    <col min="5" max="5" width="8" style="178" customWidth="1"/>
    <col min="6" max="6" width="31.1083333333333" style="178" customWidth="1"/>
    <col min="7" max="7" width="31" style="178" customWidth="1"/>
    <col min="8" max="16384" width="9" style="178"/>
  </cols>
  <sheetData>
    <row r="2" s="175" customFormat="1" ht="75.75" customHeight="1" spans="1:7">
      <c r="A2" s="180"/>
      <c r="B2" s="181"/>
      <c r="C2" s="182" t="s">
        <v>0</v>
      </c>
      <c r="D2" s="182"/>
      <c r="E2" s="182"/>
      <c r="F2" s="182"/>
      <c r="G2" s="182"/>
    </row>
    <row r="3" spans="2:6">
      <c r="B3" s="183"/>
      <c r="C3" s="184"/>
      <c r="F3" s="39"/>
    </row>
    <row r="4" ht="14.25" customHeight="1" spans="2:7">
      <c r="B4" s="185" t="s">
        <v>1</v>
      </c>
      <c r="C4" s="186" t="s">
        <v>2</v>
      </c>
      <c r="D4" s="186"/>
      <c r="E4" s="186"/>
      <c r="F4" s="185" t="s">
        <v>3</v>
      </c>
      <c r="G4" s="187"/>
    </row>
    <row r="5" ht="14.25" customHeight="1" spans="2:7">
      <c r="B5" s="185" t="s">
        <v>4</v>
      </c>
      <c r="C5" s="186" t="s">
        <v>5</v>
      </c>
      <c r="D5" s="186"/>
      <c r="E5" s="186"/>
      <c r="F5" s="185" t="s">
        <v>6</v>
      </c>
      <c r="G5" s="187"/>
    </row>
    <row r="6" ht="15.75" customHeight="1" spans="2:7">
      <c r="B6" s="188" t="s">
        <v>7</v>
      </c>
      <c r="C6" s="189" t="str">
        <f>C5&amp;"_"&amp;"XXX"&amp;"_"&amp;"vx.x"</f>
        <v>&lt;Project Code&gt;_XXX_vx.x</v>
      </c>
      <c r="D6" s="189"/>
      <c r="E6" s="189"/>
      <c r="F6" s="185" t="s">
        <v>8</v>
      </c>
      <c r="G6" s="190"/>
    </row>
    <row r="7" ht="13.5" customHeight="1" spans="2:7">
      <c r="B7" s="188"/>
      <c r="C7" s="189"/>
      <c r="D7" s="189"/>
      <c r="E7" s="189"/>
      <c r="F7" s="185" t="s">
        <v>9</v>
      </c>
      <c r="G7" s="190"/>
    </row>
    <row r="8" spans="2:7">
      <c r="B8" s="191"/>
      <c r="C8" s="192"/>
      <c r="F8" s="183"/>
      <c r="G8" s="184"/>
    </row>
    <row r="10" spans="2:2">
      <c r="B10" s="193" t="s">
        <v>10</v>
      </c>
    </row>
    <row r="11" s="176" customFormat="1" spans="2:7">
      <c r="B11" s="194" t="s">
        <v>11</v>
      </c>
      <c r="C11" s="195" t="s">
        <v>9</v>
      </c>
      <c r="D11" s="195" t="s">
        <v>12</v>
      </c>
      <c r="E11" s="195" t="s">
        <v>13</v>
      </c>
      <c r="F11" s="195" t="s">
        <v>14</v>
      </c>
      <c r="G11" s="196" t="s">
        <v>15</v>
      </c>
    </row>
    <row r="12" s="177" customFormat="1" spans="2:7">
      <c r="B12" s="197"/>
      <c r="C12" s="198"/>
      <c r="D12" s="199"/>
      <c r="E12" s="199"/>
      <c r="F12" s="200"/>
      <c r="G12" s="201"/>
    </row>
    <row r="13" s="177" customFormat="1" ht="21.75" customHeight="1" spans="2:7">
      <c r="B13" s="202"/>
      <c r="C13" s="198"/>
      <c r="D13" s="199"/>
      <c r="E13" s="199"/>
      <c r="F13" s="199"/>
      <c r="G13" s="203"/>
    </row>
    <row r="14" s="177" customFormat="1" ht="19.5" customHeight="1" spans="2:7">
      <c r="B14" s="202"/>
      <c r="C14" s="198"/>
      <c r="D14" s="199"/>
      <c r="E14" s="199"/>
      <c r="F14" s="199"/>
      <c r="G14" s="203"/>
    </row>
    <row r="15" s="177" customFormat="1" ht="21.75" customHeight="1" spans="2:7">
      <c r="B15" s="202"/>
      <c r="C15" s="198"/>
      <c r="D15" s="199"/>
      <c r="E15" s="199"/>
      <c r="F15" s="199"/>
      <c r="G15" s="203"/>
    </row>
    <row r="16" s="177" customFormat="1" ht="19.5" customHeight="1" spans="2:7">
      <c r="B16" s="202"/>
      <c r="C16" s="198"/>
      <c r="D16" s="199"/>
      <c r="E16" s="199"/>
      <c r="F16" s="199"/>
      <c r="G16" s="203"/>
    </row>
    <row r="17" s="177" customFormat="1" ht="21.75" customHeight="1" spans="2:7">
      <c r="B17" s="202"/>
      <c r="C17" s="198"/>
      <c r="D17" s="199"/>
      <c r="E17" s="199"/>
      <c r="F17" s="199"/>
      <c r="G17" s="203"/>
    </row>
    <row r="18" s="177" customFormat="1" ht="19.5" customHeight="1" spans="2:7">
      <c r="B18" s="204"/>
      <c r="C18" s="205"/>
      <c r="D18" s="206"/>
      <c r="E18" s="206"/>
      <c r="F18" s="206"/>
      <c r="G18" s="207"/>
    </row>
  </sheetData>
  <mergeCells count="5">
    <mergeCell ref="C2:G2"/>
    <mergeCell ref="C4:E4"/>
    <mergeCell ref="C5:E5"/>
    <mergeCell ref="B6:B7"/>
    <mergeCell ref="C6:E7"/>
  </mergeCells>
  <pageMargins left="0.470138888888889" right="0.470138888888889" top="0.5" bottom="0.351388888888889" header="0.511805555555556" footer="0.170138888888889"/>
  <pageSetup paperSize="9" firstPageNumber="0" orientation="landscape" useFirstPageNumber="1" horizontalDpi="300" verticalDpi="300"/>
  <headerFooter alignWithMargins="0">
    <oddFooter>&amp;L&amp;"Tahoma,Regular"&amp;8 02ae-BM/PM/HDCV/FSOFT v2/0&amp;C&amp;"Tahoma,Regular"&amp;8Internal use&amp;R&amp;"tahomaTahoma,Regular"&amp;8&amp;P/&amp;N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2"/>
  <sheetViews>
    <sheetView zoomScaleSheetLayoutView="60" topLeftCell="A5" workbookViewId="0">
      <selection activeCell="D24" sqref="D24"/>
    </sheetView>
  </sheetViews>
  <sheetFormatPr defaultColWidth="9" defaultRowHeight="12.75" outlineLevelCol="6"/>
  <cols>
    <col min="1" max="1" width="1.33333333333333" style="1" customWidth="1"/>
    <col min="2" max="2" width="11.6583333333333" style="148" customWidth="1"/>
    <col min="3" max="3" width="26.4416666666667" style="149" customWidth="1"/>
    <col min="4" max="4" width="17.1083333333333" style="149" customWidth="1"/>
    <col min="5" max="5" width="28.1083333333333" style="149" customWidth="1"/>
    <col min="6" max="6" width="30.6583333333333" style="149" customWidth="1"/>
    <col min="7" max="16384" width="9" style="1"/>
  </cols>
  <sheetData>
    <row r="1" ht="25.5" spans="2:5">
      <c r="B1" s="150"/>
      <c r="D1" s="151" t="s">
        <v>16</v>
      </c>
      <c r="E1" s="152"/>
    </row>
    <row r="2" ht="13.5" customHeight="1" spans="2:5">
      <c r="B2" s="150"/>
      <c r="D2" s="153"/>
      <c r="E2" s="153"/>
    </row>
    <row r="3" spans="2:6">
      <c r="B3" s="154" t="s">
        <v>1</v>
      </c>
      <c r="C3" s="154"/>
      <c r="D3" s="7" t="str">
        <f>[1]Cover!C4</f>
        <v>&lt;Project Name&gt;</v>
      </c>
      <c r="E3" s="7"/>
      <c r="F3" s="7"/>
    </row>
    <row r="4" spans="2:6">
      <c r="B4" s="154" t="s">
        <v>4</v>
      </c>
      <c r="C4" s="154"/>
      <c r="D4" s="7" t="str">
        <f>[1]Cover!C5</f>
        <v>&lt;Project Code&gt;</v>
      </c>
      <c r="E4" s="7"/>
      <c r="F4" s="7"/>
    </row>
    <row r="5" s="86" customFormat="1" ht="84.75" customHeight="1" spans="2:6">
      <c r="B5" s="155" t="s">
        <v>17</v>
      </c>
      <c r="C5" s="155"/>
      <c r="D5" s="156" t="s">
        <v>18</v>
      </c>
      <c r="E5" s="156"/>
      <c r="F5" s="156"/>
    </row>
    <row r="6" spans="2:6">
      <c r="B6" s="157"/>
      <c r="C6" s="16"/>
      <c r="D6" s="16"/>
      <c r="E6" s="16"/>
      <c r="F6" s="16"/>
    </row>
    <row r="7" s="146" customFormat="1" spans="2:6">
      <c r="B7" s="158"/>
      <c r="C7" s="159"/>
      <c r="D7" s="159"/>
      <c r="E7" s="159"/>
      <c r="F7" s="159"/>
    </row>
    <row r="8" s="147" customFormat="1" ht="21" customHeight="1" spans="2:6">
      <c r="B8" s="160" t="s">
        <v>19</v>
      </c>
      <c r="C8" s="161" t="s">
        <v>20</v>
      </c>
      <c r="D8" s="161" t="s">
        <v>21</v>
      </c>
      <c r="E8" s="162" t="s">
        <v>22</v>
      </c>
      <c r="F8" s="163" t="s">
        <v>23</v>
      </c>
    </row>
    <row r="9" ht="13.5" spans="2:7">
      <c r="B9" s="164">
        <v>1</v>
      </c>
      <c r="C9" s="165" t="s">
        <v>24</v>
      </c>
      <c r="D9" s="166" t="s">
        <v>25</v>
      </c>
      <c r="E9" s="167"/>
      <c r="F9" s="168"/>
      <c r="G9" s="1" t="s">
        <v>26</v>
      </c>
    </row>
    <row r="10" ht="13.5" spans="2:7">
      <c r="B10" s="164">
        <v>2</v>
      </c>
      <c r="C10" s="165" t="s">
        <v>27</v>
      </c>
      <c r="D10" s="166" t="s">
        <v>25</v>
      </c>
      <c r="E10" s="167"/>
      <c r="F10" s="168"/>
      <c r="G10" s="1" t="s">
        <v>26</v>
      </c>
    </row>
    <row r="11" ht="13.5" spans="2:7">
      <c r="B11" s="164">
        <v>3</v>
      </c>
      <c r="C11" s="165" t="s">
        <v>28</v>
      </c>
      <c r="D11" s="166" t="s">
        <v>25</v>
      </c>
      <c r="E11" s="167"/>
      <c r="F11" s="168"/>
      <c r="G11" s="1" t="s">
        <v>26</v>
      </c>
    </row>
    <row r="12" ht="13.5" spans="2:7">
      <c r="B12" s="164">
        <v>4</v>
      </c>
      <c r="C12" s="165" t="s">
        <v>29</v>
      </c>
      <c r="D12" s="166" t="s">
        <v>25</v>
      </c>
      <c r="E12" s="167"/>
      <c r="F12" s="168"/>
      <c r="G12" s="1" t="s">
        <v>26</v>
      </c>
    </row>
    <row r="13" ht="13.5" spans="2:7">
      <c r="B13" s="164">
        <v>5</v>
      </c>
      <c r="C13" s="165" t="s">
        <v>30</v>
      </c>
      <c r="D13" s="166" t="s">
        <v>25</v>
      </c>
      <c r="E13" s="167"/>
      <c r="F13" s="168"/>
      <c r="G13" s="1" t="s">
        <v>31</v>
      </c>
    </row>
    <row r="14" ht="13.5" spans="2:7">
      <c r="B14" s="164">
        <v>6</v>
      </c>
      <c r="C14" s="165" t="s">
        <v>32</v>
      </c>
      <c r="D14" s="169" t="s">
        <v>33</v>
      </c>
      <c r="E14" s="167"/>
      <c r="F14" s="168"/>
      <c r="G14" s="1" t="s">
        <v>31</v>
      </c>
    </row>
    <row r="15" ht="13.5" spans="2:7">
      <c r="B15" s="164">
        <v>7</v>
      </c>
      <c r="C15" s="165" t="s">
        <v>34</v>
      </c>
      <c r="D15" s="169" t="s">
        <v>33</v>
      </c>
      <c r="E15" s="170"/>
      <c r="F15" s="168"/>
      <c r="G15" s="1" t="s">
        <v>31</v>
      </c>
    </row>
    <row r="16" ht="13.5" spans="2:7">
      <c r="B16" s="164">
        <v>8</v>
      </c>
      <c r="C16" s="165" t="s">
        <v>35</v>
      </c>
      <c r="D16" s="169" t="s">
        <v>33</v>
      </c>
      <c r="E16" s="170"/>
      <c r="F16" s="168"/>
      <c r="G16" s="1" t="s">
        <v>31</v>
      </c>
    </row>
    <row r="17" ht="13.5" spans="2:7">
      <c r="B17" s="164">
        <v>9</v>
      </c>
      <c r="C17" s="165" t="s">
        <v>36</v>
      </c>
      <c r="D17" s="169" t="s">
        <v>37</v>
      </c>
      <c r="E17" s="170"/>
      <c r="F17" s="168"/>
      <c r="G17" s="1" t="s">
        <v>38</v>
      </c>
    </row>
    <row r="18" ht="13.5" spans="2:7">
      <c r="B18" s="164">
        <v>10</v>
      </c>
      <c r="C18" s="165" t="s">
        <v>39</v>
      </c>
      <c r="D18" s="169" t="s">
        <v>37</v>
      </c>
      <c r="E18" s="170"/>
      <c r="F18" s="168"/>
      <c r="G18" s="1" t="s">
        <v>38</v>
      </c>
    </row>
    <row r="19" ht="13.5" spans="2:7">
      <c r="B19" s="164">
        <v>11</v>
      </c>
      <c r="C19" s="165" t="s">
        <v>40</v>
      </c>
      <c r="D19" s="169" t="s">
        <v>37</v>
      </c>
      <c r="E19" s="170"/>
      <c r="F19" s="168"/>
      <c r="G19" s="1" t="s">
        <v>38</v>
      </c>
    </row>
    <row r="20" ht="13.5" spans="2:7">
      <c r="B20" s="164">
        <v>12</v>
      </c>
      <c r="C20" s="165" t="s">
        <v>41</v>
      </c>
      <c r="D20" s="166" t="s">
        <v>37</v>
      </c>
      <c r="E20" s="170"/>
      <c r="F20" s="168"/>
      <c r="G20" s="1" t="s">
        <v>38</v>
      </c>
    </row>
    <row r="21" ht="13.5" spans="2:7">
      <c r="B21" s="164">
        <v>13</v>
      </c>
      <c r="C21" s="165" t="s">
        <v>42</v>
      </c>
      <c r="D21" s="169" t="s">
        <v>37</v>
      </c>
      <c r="E21" s="170"/>
      <c r="F21" s="168"/>
      <c r="G21" s="1" t="s">
        <v>38</v>
      </c>
    </row>
    <row r="22" spans="2:6">
      <c r="B22" s="171"/>
      <c r="C22" s="172"/>
      <c r="D22" s="173"/>
      <c r="E22" s="173"/>
      <c r="F22" s="174"/>
    </row>
  </sheetData>
  <mergeCells count="6">
    <mergeCell ref="B3:C3"/>
    <mergeCell ref="D3:F3"/>
    <mergeCell ref="B4:C4"/>
    <mergeCell ref="D4:F4"/>
    <mergeCell ref="B5:C5"/>
    <mergeCell ref="D5:F5"/>
  </mergeCells>
  <hyperlinks>
    <hyperlink ref="D9" location="Manager!A1" display="Manager"/>
    <hyperlink ref="D10" location="Manager!A1" display="Manager"/>
    <hyperlink ref="D11" location="Manager!A1" display="Manager"/>
    <hyperlink ref="D12" location="Manager!A1" display="Manager"/>
    <hyperlink ref="D13" location="Manager!A1" display="Manager"/>
    <hyperlink ref="D14" location="Delivery!A1" display="Delivery"/>
    <hyperlink ref="D15" location="Delivery!A1" display="Delivery"/>
    <hyperlink ref="D16" location="Delivery!A1" display="Delivery"/>
    <hyperlink ref="D17" location="Customer!A1" display="Customer"/>
    <hyperlink ref="D18" location="Customer!A1" display="Customer"/>
    <hyperlink ref="D19" location="Customer!A1" display="Customer"/>
    <hyperlink ref="D20" location="Customer!A1" display="Customer"/>
    <hyperlink ref="D21" location="Customer!A1" display="Customer"/>
  </hyperlinks>
  <pageMargins left="0.747916666666667" right="0.747916666666667" top="0.984027777777778" bottom="1.15069444444444" header="0.511805555555556" footer="0.984027777777778"/>
  <pageSetup paperSize="9" orientation="landscape" horizontalDpi="300" verticalDpi="300"/>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9"/>
  <sheetViews>
    <sheetView zoomScale="115" zoomScaleNormal="115" zoomScaleSheetLayoutView="60" workbookViewId="0">
      <pane ySplit="8" topLeftCell="A33" activePane="bottomLeft" state="frozen"/>
      <selection/>
      <selection pane="bottomLeft" activeCell="C34" sqref="C34"/>
    </sheetView>
  </sheetViews>
  <sheetFormatPr defaultColWidth="9" defaultRowHeight="12.75"/>
  <cols>
    <col min="1" max="1" width="11.6583333333333" style="1" customWidth="1"/>
    <col min="2" max="2" width="19.1083333333333" style="1" customWidth="1"/>
    <col min="3" max="3" width="25.6583333333333" style="1" customWidth="1"/>
    <col min="4" max="4" width="64.4083333333333" style="1" customWidth="1"/>
    <col min="5" max="5" width="16.7666666666667" style="1" customWidth="1"/>
    <col min="6" max="6" width="7.10833333333333" style="1" customWidth="1"/>
    <col min="7" max="7" width="9.85833333333333" style="1"/>
    <col min="8" max="8" width="17.6583333333333" style="1" customWidth="1"/>
    <col min="9" max="9" width="8.33333333333333" style="81" customWidth="1"/>
    <col min="10" max="10" width="9" style="1" hidden="1" customWidth="1"/>
    <col min="11" max="16384" width="9" style="1"/>
  </cols>
  <sheetData>
    <row r="1" s="79" customFormat="1" ht="13.5" spans="1:9">
      <c r="A1" s="82"/>
      <c r="B1" s="83"/>
      <c r="C1" s="83"/>
      <c r="D1" s="83"/>
      <c r="E1" s="83"/>
      <c r="F1" s="84"/>
      <c r="G1" s="85"/>
      <c r="H1" s="86"/>
      <c r="I1" s="136"/>
    </row>
    <row r="2" s="79" customFormat="1" ht="15" customHeight="1" spans="1:10">
      <c r="A2" s="87" t="s">
        <v>43</v>
      </c>
      <c r="B2" s="88" t="s">
        <v>25</v>
      </c>
      <c r="C2" s="88"/>
      <c r="D2" s="88"/>
      <c r="E2" s="88"/>
      <c r="F2" s="88"/>
      <c r="G2" s="89"/>
      <c r="H2" s="86"/>
      <c r="I2" s="136"/>
      <c r="J2" s="79" t="s">
        <v>44</v>
      </c>
    </row>
    <row r="3" s="79" customFormat="1" ht="25.5" customHeight="1" spans="1:10">
      <c r="A3" s="90" t="s">
        <v>45</v>
      </c>
      <c r="B3" s="88" t="s">
        <v>46</v>
      </c>
      <c r="C3" s="88"/>
      <c r="D3" s="88"/>
      <c r="E3" s="88"/>
      <c r="F3" s="88"/>
      <c r="G3" s="89"/>
      <c r="H3" s="86"/>
      <c r="I3" s="136"/>
      <c r="J3" s="79" t="s">
        <v>47</v>
      </c>
    </row>
    <row r="4" s="79" customFormat="1" ht="18" customHeight="1" spans="1:10">
      <c r="A4" s="87" t="s">
        <v>48</v>
      </c>
      <c r="B4" s="91"/>
      <c r="C4" s="91"/>
      <c r="D4" s="91"/>
      <c r="E4" s="91"/>
      <c r="F4" s="91"/>
      <c r="G4" s="89"/>
      <c r="H4" s="86"/>
      <c r="I4" s="136"/>
      <c r="J4" s="137"/>
    </row>
    <row r="5" s="79" customFormat="1" ht="19.5" customHeight="1" spans="1:10">
      <c r="A5" s="92" t="s">
        <v>44</v>
      </c>
      <c r="B5" s="93" t="s">
        <v>47</v>
      </c>
      <c r="C5" s="93" t="s">
        <v>49</v>
      </c>
      <c r="D5" s="94" t="s">
        <v>50</v>
      </c>
      <c r="E5" s="95" t="s">
        <v>51</v>
      </c>
      <c r="F5" s="95"/>
      <c r="G5" s="96"/>
      <c r="H5" s="96"/>
      <c r="I5" s="138"/>
      <c r="J5" s="79" t="s">
        <v>52</v>
      </c>
    </row>
    <row r="6" s="79" customFormat="1" ht="15" customHeight="1" spans="1:10">
      <c r="A6" s="97">
        <f>COUNTIF(F10:F1035,"Pass")</f>
        <v>40</v>
      </c>
      <c r="B6" s="98">
        <f>COUNTIF(F10:F1035,"Fail")</f>
        <v>6</v>
      </c>
      <c r="C6" s="98">
        <f>E6-D6-B6-A6</f>
        <v>0</v>
      </c>
      <c r="D6" s="99">
        <f>COUNTIF(F$10:F$1035,"N/A")</f>
        <v>0</v>
      </c>
      <c r="E6" s="100">
        <f>COUNTA(A10:A1035)</f>
        <v>46</v>
      </c>
      <c r="F6" s="100"/>
      <c r="G6" s="96"/>
      <c r="H6" s="96"/>
      <c r="I6" s="138"/>
      <c r="J6" s="79" t="s">
        <v>50</v>
      </c>
    </row>
    <row r="7" s="79" customFormat="1" ht="15" customHeight="1" spans="4:9">
      <c r="D7" s="36"/>
      <c r="E7" s="36"/>
      <c r="F7" s="96"/>
      <c r="G7" s="96"/>
      <c r="H7" s="96"/>
      <c r="I7" s="138"/>
    </row>
    <row r="8" s="79" customFormat="1" ht="25.5" customHeight="1" spans="1:9">
      <c r="A8" s="101" t="s">
        <v>53</v>
      </c>
      <c r="B8" s="101" t="s">
        <v>54</v>
      </c>
      <c r="C8" s="101" t="s">
        <v>55</v>
      </c>
      <c r="D8" s="101" t="s">
        <v>56</v>
      </c>
      <c r="E8" s="102" t="s">
        <v>57</v>
      </c>
      <c r="F8" s="102" t="s">
        <v>58</v>
      </c>
      <c r="G8" s="102" t="s">
        <v>59</v>
      </c>
      <c r="H8" s="101" t="s">
        <v>60</v>
      </c>
      <c r="I8" s="139"/>
    </row>
    <row r="9" s="79" customFormat="1" ht="15.75" customHeight="1" spans="1:9">
      <c r="A9" s="103"/>
      <c r="B9" s="103" t="s">
        <v>24</v>
      </c>
      <c r="C9" s="104"/>
      <c r="D9" s="104"/>
      <c r="E9" s="104"/>
      <c r="F9" s="104"/>
      <c r="G9" s="104"/>
      <c r="H9" s="105"/>
      <c r="I9" s="140"/>
    </row>
    <row r="10" ht="107" customHeight="1" spans="1:9">
      <c r="A10" s="106" t="s">
        <v>61</v>
      </c>
      <c r="B10" s="106" t="s">
        <v>62</v>
      </c>
      <c r="C10" s="106" t="s">
        <v>63</v>
      </c>
      <c r="D10" s="143"/>
      <c r="E10" s="143"/>
      <c r="F10" s="106" t="s">
        <v>44</v>
      </c>
      <c r="G10" s="144">
        <v>45484</v>
      </c>
      <c r="H10" s="109"/>
      <c r="I10" s="141"/>
    </row>
    <row r="11" ht="84" customHeight="1" spans="1:9">
      <c r="A11" s="106" t="s">
        <v>64</v>
      </c>
      <c r="B11" s="106" t="s">
        <v>65</v>
      </c>
      <c r="C11" s="106" t="s">
        <v>66</v>
      </c>
      <c r="D11" s="143"/>
      <c r="E11" s="143" t="s">
        <v>61</v>
      </c>
      <c r="F11" s="106" t="s">
        <v>44</v>
      </c>
      <c r="G11" s="144">
        <v>45484</v>
      </c>
      <c r="H11" s="109"/>
      <c r="I11" s="141"/>
    </row>
    <row r="12" ht="84" customHeight="1" spans="1:9">
      <c r="A12" s="106" t="s">
        <v>67</v>
      </c>
      <c r="B12" s="106" t="s">
        <v>68</v>
      </c>
      <c r="C12" s="106" t="s">
        <v>69</v>
      </c>
      <c r="D12" s="143" t="s">
        <v>70</v>
      </c>
      <c r="E12" s="143" t="s">
        <v>61</v>
      </c>
      <c r="F12" s="106" t="s">
        <v>47</v>
      </c>
      <c r="G12" s="144">
        <v>45515</v>
      </c>
      <c r="H12" s="109"/>
      <c r="I12" s="141"/>
    </row>
    <row r="13" ht="84" customHeight="1" spans="1:9">
      <c r="A13" s="106" t="s">
        <v>71</v>
      </c>
      <c r="B13" s="106" t="s">
        <v>72</v>
      </c>
      <c r="C13" s="106" t="s">
        <v>73</v>
      </c>
      <c r="D13" s="143"/>
      <c r="E13" s="143" t="s">
        <v>61</v>
      </c>
      <c r="F13" s="106" t="s">
        <v>44</v>
      </c>
      <c r="G13" s="144">
        <v>45484</v>
      </c>
      <c r="H13" s="109"/>
      <c r="I13" s="141"/>
    </row>
    <row r="14" ht="84" customHeight="1" spans="1:9">
      <c r="A14" s="106" t="s">
        <v>74</v>
      </c>
      <c r="B14" s="106" t="s">
        <v>75</v>
      </c>
      <c r="C14" s="106" t="s">
        <v>76</v>
      </c>
      <c r="D14" s="143"/>
      <c r="E14" s="143" t="s">
        <v>61</v>
      </c>
      <c r="F14" s="106" t="s">
        <v>47</v>
      </c>
      <c r="G14" s="144">
        <v>45484</v>
      </c>
      <c r="H14" s="109"/>
      <c r="I14" s="141"/>
    </row>
    <row r="15" ht="84" customHeight="1" spans="1:9">
      <c r="A15" s="106" t="s">
        <v>77</v>
      </c>
      <c r="B15" s="106" t="s">
        <v>78</v>
      </c>
      <c r="C15" s="106" t="s">
        <v>79</v>
      </c>
      <c r="D15" s="143"/>
      <c r="E15" s="143" t="s">
        <v>61</v>
      </c>
      <c r="F15" s="106" t="s">
        <v>44</v>
      </c>
      <c r="G15" s="144">
        <v>45484</v>
      </c>
      <c r="H15" s="109"/>
      <c r="I15" s="141"/>
    </row>
    <row r="16" s="79" customFormat="1" ht="15.75" customHeight="1" spans="1:9">
      <c r="A16" s="104"/>
      <c r="B16" s="103" t="s">
        <v>27</v>
      </c>
      <c r="C16" s="104"/>
      <c r="D16" s="104"/>
      <c r="E16" s="104"/>
      <c r="F16" s="104"/>
      <c r="G16" s="104"/>
      <c r="H16" s="105"/>
      <c r="I16" s="140"/>
    </row>
    <row r="17" ht="120" customHeight="1" spans="1:9">
      <c r="A17" s="106" t="s">
        <v>80</v>
      </c>
      <c r="B17" s="106" t="s">
        <v>81</v>
      </c>
      <c r="C17" s="106" t="s">
        <v>82</v>
      </c>
      <c r="D17" s="106"/>
      <c r="E17" s="106"/>
      <c r="F17" s="106" t="s">
        <v>44</v>
      </c>
      <c r="G17" s="144">
        <v>45484</v>
      </c>
      <c r="H17" s="109"/>
      <c r="I17" s="141"/>
    </row>
    <row r="18" ht="105" customHeight="1" spans="1:9">
      <c r="A18" s="106" t="s">
        <v>83</v>
      </c>
      <c r="B18" s="106" t="s">
        <v>84</v>
      </c>
      <c r="C18" s="106" t="s">
        <v>85</v>
      </c>
      <c r="D18" s="106"/>
      <c r="E18" s="106" t="s">
        <v>80</v>
      </c>
      <c r="F18" s="106" t="s">
        <v>44</v>
      </c>
      <c r="G18" s="144">
        <v>45484</v>
      </c>
      <c r="H18" s="145"/>
      <c r="I18" s="142"/>
    </row>
    <row r="19" ht="89.25" spans="1:9">
      <c r="A19" s="106" t="s">
        <v>86</v>
      </c>
      <c r="B19" s="106" t="s">
        <v>87</v>
      </c>
      <c r="C19" s="106" t="s">
        <v>88</v>
      </c>
      <c r="D19" s="106"/>
      <c r="E19" s="106" t="s">
        <v>80</v>
      </c>
      <c r="F19" s="106" t="s">
        <v>44</v>
      </c>
      <c r="G19" s="144">
        <v>45484</v>
      </c>
      <c r="H19" s="145"/>
      <c r="I19" s="142"/>
    </row>
    <row r="20" ht="89.25" spans="1:9">
      <c r="A20" s="106" t="s">
        <v>89</v>
      </c>
      <c r="B20" s="106" t="s">
        <v>90</v>
      </c>
      <c r="C20" s="106" t="s">
        <v>91</v>
      </c>
      <c r="D20" s="106"/>
      <c r="E20" s="106" t="s">
        <v>80</v>
      </c>
      <c r="F20" s="106" t="s">
        <v>44</v>
      </c>
      <c r="G20" s="144">
        <v>45484</v>
      </c>
      <c r="H20" s="145"/>
      <c r="I20" s="142"/>
    </row>
    <row r="21" ht="89.25" spans="1:9">
      <c r="A21" s="106" t="s">
        <v>92</v>
      </c>
      <c r="B21" s="106" t="s">
        <v>93</v>
      </c>
      <c r="C21" s="106" t="s">
        <v>94</v>
      </c>
      <c r="D21" s="106"/>
      <c r="E21" s="106" t="s">
        <v>80</v>
      </c>
      <c r="F21" s="106" t="s">
        <v>44</v>
      </c>
      <c r="G21" s="144">
        <v>45484</v>
      </c>
      <c r="H21" s="145"/>
      <c r="I21" s="142"/>
    </row>
    <row r="22" ht="89.25" spans="1:9">
      <c r="A22" s="106" t="s">
        <v>92</v>
      </c>
      <c r="B22" s="106" t="s">
        <v>95</v>
      </c>
      <c r="C22" s="106" t="s">
        <v>96</v>
      </c>
      <c r="D22" s="106"/>
      <c r="E22" s="106" t="s">
        <v>80</v>
      </c>
      <c r="F22" s="106" t="s">
        <v>44</v>
      </c>
      <c r="G22" s="144">
        <v>45484</v>
      </c>
      <c r="H22" s="145"/>
      <c r="I22" s="142"/>
    </row>
    <row r="23" ht="89.25" spans="1:9">
      <c r="A23" s="106" t="s">
        <v>97</v>
      </c>
      <c r="B23" s="106" t="s">
        <v>98</v>
      </c>
      <c r="C23" s="106" t="s">
        <v>99</v>
      </c>
      <c r="D23" s="106"/>
      <c r="E23" s="106" t="s">
        <v>80</v>
      </c>
      <c r="F23" s="106" t="s">
        <v>44</v>
      </c>
      <c r="G23" s="144">
        <v>45484</v>
      </c>
      <c r="H23" s="145"/>
      <c r="I23" s="142"/>
    </row>
    <row r="24" ht="89.25" spans="1:9">
      <c r="A24" s="106" t="s">
        <v>100</v>
      </c>
      <c r="B24" s="106" t="s">
        <v>98</v>
      </c>
      <c r="C24" s="106" t="s">
        <v>101</v>
      </c>
      <c r="D24" s="106"/>
      <c r="E24" s="106" t="s">
        <v>80</v>
      </c>
      <c r="F24" s="106" t="s">
        <v>44</v>
      </c>
      <c r="G24" s="144">
        <v>45484</v>
      </c>
      <c r="H24" s="145"/>
      <c r="I24" s="142"/>
    </row>
    <row r="25" ht="89.25" spans="1:9">
      <c r="A25" s="106" t="s">
        <v>102</v>
      </c>
      <c r="B25" s="106" t="s">
        <v>103</v>
      </c>
      <c r="C25" s="106" t="s">
        <v>104</v>
      </c>
      <c r="D25" s="106"/>
      <c r="E25" s="106" t="s">
        <v>80</v>
      </c>
      <c r="F25" s="106" t="s">
        <v>44</v>
      </c>
      <c r="G25" s="144">
        <v>45484</v>
      </c>
      <c r="H25" s="145"/>
      <c r="I25" s="142"/>
    </row>
    <row r="26" ht="114.75" spans="1:9">
      <c r="A26" s="106" t="s">
        <v>105</v>
      </c>
      <c r="B26" s="106" t="s">
        <v>106</v>
      </c>
      <c r="C26" s="106" t="s">
        <v>107</v>
      </c>
      <c r="D26" s="106" t="s">
        <v>108</v>
      </c>
      <c r="E26" s="106" t="s">
        <v>80</v>
      </c>
      <c r="F26" s="106" t="s">
        <v>47</v>
      </c>
      <c r="G26" s="144"/>
      <c r="H26" s="145"/>
      <c r="I26" s="142"/>
    </row>
    <row r="27" ht="114.75" spans="1:9">
      <c r="A27" s="106" t="s">
        <v>109</v>
      </c>
      <c r="B27" s="106" t="s">
        <v>110</v>
      </c>
      <c r="C27" s="106" t="s">
        <v>111</v>
      </c>
      <c r="D27" s="106" t="s">
        <v>112</v>
      </c>
      <c r="E27" s="106" t="s">
        <v>80</v>
      </c>
      <c r="F27" s="106" t="s">
        <v>47</v>
      </c>
      <c r="G27" s="144"/>
      <c r="H27" s="145"/>
      <c r="I27" s="142"/>
    </row>
    <row r="28" ht="114.75" spans="1:9">
      <c r="A28" s="106" t="s">
        <v>113</v>
      </c>
      <c r="B28" s="106" t="s">
        <v>114</v>
      </c>
      <c r="C28" s="106" t="s">
        <v>115</v>
      </c>
      <c r="D28" s="106" t="s">
        <v>116</v>
      </c>
      <c r="E28" s="106" t="s">
        <v>80</v>
      </c>
      <c r="F28" s="106" t="s">
        <v>47</v>
      </c>
      <c r="G28" s="144"/>
      <c r="H28" s="145"/>
      <c r="I28" s="142"/>
    </row>
    <row r="29" ht="102" spans="1:9">
      <c r="A29" s="106" t="s">
        <v>117</v>
      </c>
      <c r="B29" s="106" t="s">
        <v>118</v>
      </c>
      <c r="C29" s="106" t="s">
        <v>119</v>
      </c>
      <c r="D29" s="106"/>
      <c r="E29" s="106" t="s">
        <v>80</v>
      </c>
      <c r="F29" s="106" t="s">
        <v>44</v>
      </c>
      <c r="G29" s="144">
        <v>45484</v>
      </c>
      <c r="H29" s="145"/>
      <c r="I29" s="142"/>
    </row>
    <row r="30" ht="161" customHeight="1" spans="1:9">
      <c r="A30" s="106" t="s">
        <v>120</v>
      </c>
      <c r="B30" s="106" t="s">
        <v>121</v>
      </c>
      <c r="C30" s="106" t="s">
        <v>122</v>
      </c>
      <c r="D30" s="106"/>
      <c r="E30" s="106" t="s">
        <v>80</v>
      </c>
      <c r="F30" s="106" t="s">
        <v>44</v>
      </c>
      <c r="G30" s="144">
        <v>45484</v>
      </c>
      <c r="H30" s="145"/>
      <c r="I30" s="142"/>
    </row>
    <row r="31" ht="153" customHeight="1" spans="1:9">
      <c r="A31" s="106" t="s">
        <v>123</v>
      </c>
      <c r="B31" s="106" t="s">
        <v>124</v>
      </c>
      <c r="C31" s="106" t="s">
        <v>125</v>
      </c>
      <c r="D31" s="106"/>
      <c r="E31" s="106" t="s">
        <v>80</v>
      </c>
      <c r="F31" s="106" t="s">
        <v>44</v>
      </c>
      <c r="G31" s="144">
        <v>45484</v>
      </c>
      <c r="H31" s="145"/>
      <c r="I31" s="142"/>
    </row>
    <row r="32" s="79" customFormat="1" ht="15.75" customHeight="1" spans="1:9">
      <c r="A32" s="104"/>
      <c r="B32" s="103" t="s">
        <v>28</v>
      </c>
      <c r="C32" s="104"/>
      <c r="D32" s="104"/>
      <c r="E32" s="104"/>
      <c r="F32" s="104"/>
      <c r="G32" s="104"/>
      <c r="H32" s="105"/>
      <c r="I32" s="140"/>
    </row>
    <row r="33" ht="139" customHeight="1" spans="1:9">
      <c r="A33" s="106" t="s">
        <v>126</v>
      </c>
      <c r="B33" s="106" t="s">
        <v>127</v>
      </c>
      <c r="C33" s="106" t="s">
        <v>128</v>
      </c>
      <c r="D33" s="106"/>
      <c r="E33" s="106"/>
      <c r="F33" s="106" t="s">
        <v>44</v>
      </c>
      <c r="G33" s="144">
        <v>45484</v>
      </c>
      <c r="H33" s="109"/>
      <c r="I33" s="141"/>
    </row>
    <row r="34" ht="166" customHeight="1" spans="1:9">
      <c r="A34" s="106" t="s">
        <v>129</v>
      </c>
      <c r="B34" s="106" t="s">
        <v>130</v>
      </c>
      <c r="C34" s="106" t="s">
        <v>131</v>
      </c>
      <c r="D34" s="106"/>
      <c r="E34" s="106" t="s">
        <v>126</v>
      </c>
      <c r="F34" s="106" t="s">
        <v>44</v>
      </c>
      <c r="G34" s="144">
        <v>45484</v>
      </c>
      <c r="H34" s="109"/>
      <c r="I34" s="141"/>
    </row>
    <row r="35" ht="202" customHeight="1" spans="1:9">
      <c r="A35" s="106" t="s">
        <v>132</v>
      </c>
      <c r="B35" s="106" t="s">
        <v>133</v>
      </c>
      <c r="C35" s="106" t="s">
        <v>134</v>
      </c>
      <c r="D35" s="106"/>
      <c r="E35" s="106" t="s">
        <v>126</v>
      </c>
      <c r="F35" s="106" t="s">
        <v>44</v>
      </c>
      <c r="G35" s="144">
        <v>45484</v>
      </c>
      <c r="H35" s="109"/>
      <c r="I35" s="141"/>
    </row>
    <row r="36" ht="186" customHeight="1" spans="1:9">
      <c r="A36" s="106" t="s">
        <v>135</v>
      </c>
      <c r="B36" s="106" t="s">
        <v>136</v>
      </c>
      <c r="C36" s="106" t="s">
        <v>131</v>
      </c>
      <c r="D36" s="106"/>
      <c r="E36" s="106" t="s">
        <v>132</v>
      </c>
      <c r="F36" s="106" t="s">
        <v>44</v>
      </c>
      <c r="G36" s="144">
        <v>45484</v>
      </c>
      <c r="H36" s="109"/>
      <c r="I36" s="141"/>
    </row>
    <row r="37" ht="164" customHeight="1" spans="1:9">
      <c r="A37" s="106" t="s">
        <v>137</v>
      </c>
      <c r="B37" s="106" t="s">
        <v>138</v>
      </c>
      <c r="C37" s="106" t="s">
        <v>139</v>
      </c>
      <c r="D37" s="106"/>
      <c r="E37" s="106" t="s">
        <v>135</v>
      </c>
      <c r="F37" s="106" t="s">
        <v>44</v>
      </c>
      <c r="G37" s="144">
        <v>45484</v>
      </c>
      <c r="H37" s="109"/>
      <c r="I37" s="141"/>
    </row>
    <row r="38" ht="118" customHeight="1" spans="1:9">
      <c r="A38" s="106" t="s">
        <v>140</v>
      </c>
      <c r="B38" s="106" t="s">
        <v>141</v>
      </c>
      <c r="C38" s="106" t="s">
        <v>142</v>
      </c>
      <c r="D38" s="106"/>
      <c r="E38" s="106" t="s">
        <v>132</v>
      </c>
      <c r="F38" s="106" t="s">
        <v>44</v>
      </c>
      <c r="G38" s="144">
        <v>45484</v>
      </c>
      <c r="H38" s="109"/>
      <c r="I38" s="141"/>
    </row>
    <row r="39" ht="111" customHeight="1" spans="1:9">
      <c r="A39" s="106" t="s">
        <v>143</v>
      </c>
      <c r="B39" s="106" t="s">
        <v>144</v>
      </c>
      <c r="C39" s="106" t="s">
        <v>145</v>
      </c>
      <c r="D39" s="106"/>
      <c r="E39" s="106" t="s">
        <v>132</v>
      </c>
      <c r="F39" s="106" t="s">
        <v>44</v>
      </c>
      <c r="G39" s="144">
        <v>45484</v>
      </c>
      <c r="H39" s="109"/>
      <c r="I39" s="141"/>
    </row>
    <row r="40" ht="125" customHeight="1" spans="1:9">
      <c r="A40" s="106" t="s">
        <v>146</v>
      </c>
      <c r="B40" s="106" t="s">
        <v>147</v>
      </c>
      <c r="C40" s="106" t="s">
        <v>148</v>
      </c>
      <c r="D40" s="106"/>
      <c r="E40" s="106" t="s">
        <v>132</v>
      </c>
      <c r="F40" s="106" t="s">
        <v>44</v>
      </c>
      <c r="G40" s="144">
        <v>45484</v>
      </c>
      <c r="H40" s="109"/>
      <c r="I40" s="141"/>
    </row>
    <row r="41" ht="82" customHeight="1" spans="1:9">
      <c r="A41" s="106" t="s">
        <v>149</v>
      </c>
      <c r="B41" s="106" t="s">
        <v>150</v>
      </c>
      <c r="C41" s="106" t="s">
        <v>151</v>
      </c>
      <c r="D41" s="106"/>
      <c r="E41" s="106" t="s">
        <v>132</v>
      </c>
      <c r="F41" s="106" t="s">
        <v>44</v>
      </c>
      <c r="G41" s="144">
        <v>45484</v>
      </c>
      <c r="H41" s="109"/>
      <c r="I41" s="141"/>
    </row>
    <row r="42" ht="75" customHeight="1" spans="1:9">
      <c r="A42" s="106" t="s">
        <v>152</v>
      </c>
      <c r="B42" s="106" t="s">
        <v>153</v>
      </c>
      <c r="C42" s="106" t="s">
        <v>154</v>
      </c>
      <c r="D42" s="106"/>
      <c r="E42" s="106" t="s">
        <v>132</v>
      </c>
      <c r="F42" s="106" t="s">
        <v>44</v>
      </c>
      <c r="G42" s="144">
        <v>45484</v>
      </c>
      <c r="H42" s="109"/>
      <c r="I42" s="141"/>
    </row>
    <row r="43" ht="69" customHeight="1" spans="1:9">
      <c r="A43" s="106" t="s">
        <v>152</v>
      </c>
      <c r="B43" s="106" t="s">
        <v>155</v>
      </c>
      <c r="C43" s="106" t="s">
        <v>156</v>
      </c>
      <c r="D43" s="106"/>
      <c r="E43" s="106" t="s">
        <v>132</v>
      </c>
      <c r="F43" s="106" t="s">
        <v>44</v>
      </c>
      <c r="G43" s="144">
        <v>45484</v>
      </c>
      <c r="H43" s="109"/>
      <c r="I43" s="141"/>
    </row>
    <row r="44" ht="51" spans="1:9">
      <c r="A44" s="106" t="s">
        <v>157</v>
      </c>
      <c r="B44" s="106" t="s">
        <v>158</v>
      </c>
      <c r="C44" s="106" t="s">
        <v>159</v>
      </c>
      <c r="D44" s="106"/>
      <c r="E44" s="106" t="s">
        <v>132</v>
      </c>
      <c r="F44" s="106" t="s">
        <v>44</v>
      </c>
      <c r="G44" s="144">
        <v>45484</v>
      </c>
      <c r="H44" s="109"/>
      <c r="I44" s="141"/>
    </row>
    <row r="45" s="79" customFormat="1" ht="15.75" customHeight="1" spans="1:9">
      <c r="A45" s="103"/>
      <c r="B45" s="103" t="s">
        <v>29</v>
      </c>
      <c r="C45" s="104"/>
      <c r="D45" s="104"/>
      <c r="E45" s="104"/>
      <c r="F45" s="104"/>
      <c r="G45" s="104"/>
      <c r="H45" s="105"/>
      <c r="I45" s="140"/>
    </row>
    <row r="46" ht="144" customHeight="1" spans="1:9">
      <c r="A46" s="106" t="s">
        <v>160</v>
      </c>
      <c r="B46" s="106" t="s">
        <v>161</v>
      </c>
      <c r="C46" s="106" t="s">
        <v>162</v>
      </c>
      <c r="D46" s="106"/>
      <c r="E46" s="106"/>
      <c r="F46" s="106" t="s">
        <v>44</v>
      </c>
      <c r="G46" s="144">
        <v>45484</v>
      </c>
      <c r="H46" s="109"/>
      <c r="I46" s="141"/>
    </row>
    <row r="47" ht="130" customHeight="1" spans="1:9">
      <c r="A47" s="106" t="s">
        <v>163</v>
      </c>
      <c r="B47" s="106" t="s">
        <v>164</v>
      </c>
      <c r="C47" s="106" t="s">
        <v>165</v>
      </c>
      <c r="D47" s="106"/>
      <c r="E47" s="106" t="s">
        <v>160</v>
      </c>
      <c r="F47" s="106" t="s">
        <v>44</v>
      </c>
      <c r="G47" s="144">
        <v>45484</v>
      </c>
      <c r="H47" s="109"/>
      <c r="I47" s="141"/>
    </row>
    <row r="48" ht="63.75" spans="1:9">
      <c r="A48" s="106" t="s">
        <v>166</v>
      </c>
      <c r="B48" s="106" t="s">
        <v>167</v>
      </c>
      <c r="C48" s="106" t="s">
        <v>168</v>
      </c>
      <c r="D48" s="106"/>
      <c r="E48" s="106" t="s">
        <v>163</v>
      </c>
      <c r="F48" s="106" t="s">
        <v>44</v>
      </c>
      <c r="G48" s="144">
        <v>45484</v>
      </c>
      <c r="H48" s="109"/>
      <c r="I48" s="141"/>
    </row>
    <row r="49" ht="63.75" spans="1:9">
      <c r="A49" s="106" t="s">
        <v>169</v>
      </c>
      <c r="B49" s="106" t="s">
        <v>170</v>
      </c>
      <c r="C49" s="106" t="s">
        <v>171</v>
      </c>
      <c r="D49" s="106"/>
      <c r="E49" s="106" t="s">
        <v>163</v>
      </c>
      <c r="F49" s="106" t="s">
        <v>44</v>
      </c>
      <c r="G49" s="144">
        <v>45484</v>
      </c>
      <c r="H49" s="109"/>
      <c r="I49" s="141"/>
    </row>
    <row r="50" ht="63.75" spans="1:9">
      <c r="A50" s="106" t="s">
        <v>172</v>
      </c>
      <c r="B50" s="106" t="s">
        <v>173</v>
      </c>
      <c r="C50" s="106" t="s">
        <v>174</v>
      </c>
      <c r="D50" s="106"/>
      <c r="E50" s="106" t="s">
        <v>163</v>
      </c>
      <c r="F50" s="106" t="s">
        <v>44</v>
      </c>
      <c r="G50" s="144">
        <v>45484</v>
      </c>
      <c r="H50" s="109"/>
      <c r="I50" s="141"/>
    </row>
    <row r="51" ht="63.75" spans="1:9">
      <c r="A51" s="106" t="s">
        <v>175</v>
      </c>
      <c r="B51" s="106" t="s">
        <v>176</v>
      </c>
      <c r="C51" s="106" t="s">
        <v>177</v>
      </c>
      <c r="D51" s="106"/>
      <c r="E51" s="106" t="s">
        <v>163</v>
      </c>
      <c r="F51" s="106" t="s">
        <v>44</v>
      </c>
      <c r="G51" s="144">
        <v>45484</v>
      </c>
      <c r="H51" s="109"/>
      <c r="I51" s="141"/>
    </row>
    <row r="52" ht="63.75" spans="1:9">
      <c r="A52" s="106" t="s">
        <v>178</v>
      </c>
      <c r="B52" s="106" t="s">
        <v>179</v>
      </c>
      <c r="C52" s="106" t="s">
        <v>180</v>
      </c>
      <c r="D52" s="106"/>
      <c r="E52" s="106" t="s">
        <v>163</v>
      </c>
      <c r="F52" s="106" t="s">
        <v>44</v>
      </c>
      <c r="G52" s="144">
        <v>45484</v>
      </c>
      <c r="H52" s="109"/>
      <c r="I52" s="141"/>
    </row>
    <row r="53" ht="153" customHeight="1" spans="1:9">
      <c r="A53" s="106" t="s">
        <v>181</v>
      </c>
      <c r="B53" s="106" t="s">
        <v>182</v>
      </c>
      <c r="C53" s="106" t="s">
        <v>122</v>
      </c>
      <c r="D53" s="106"/>
      <c r="E53" s="106" t="s">
        <v>160</v>
      </c>
      <c r="F53" s="106" t="s">
        <v>44</v>
      </c>
      <c r="G53" s="144">
        <v>45484</v>
      </c>
      <c r="H53" s="109"/>
      <c r="I53" s="141"/>
    </row>
    <row r="54" ht="151" customHeight="1" spans="1:9">
      <c r="A54" s="106" t="s">
        <v>183</v>
      </c>
      <c r="B54" s="106" t="s">
        <v>184</v>
      </c>
      <c r="C54" s="106" t="s">
        <v>125</v>
      </c>
      <c r="D54" s="106"/>
      <c r="E54" s="106" t="s">
        <v>160</v>
      </c>
      <c r="F54" s="106" t="s">
        <v>44</v>
      </c>
      <c r="G54" s="144">
        <v>45484</v>
      </c>
      <c r="H54" s="109"/>
      <c r="I54" s="141"/>
    </row>
    <row r="55" ht="121" customHeight="1" spans="1:9">
      <c r="A55" s="106" t="s">
        <v>185</v>
      </c>
      <c r="B55" s="106" t="s">
        <v>186</v>
      </c>
      <c r="C55" s="106" t="s">
        <v>187</v>
      </c>
      <c r="D55" s="106"/>
      <c r="E55" s="106" t="s">
        <v>160</v>
      </c>
      <c r="F55" s="106" t="s">
        <v>44</v>
      </c>
      <c r="G55" s="144">
        <v>45484</v>
      </c>
      <c r="H55" s="109"/>
      <c r="I55" s="141"/>
    </row>
    <row r="56" ht="126" customHeight="1" spans="1:8">
      <c r="A56" s="106" t="s">
        <v>183</v>
      </c>
      <c r="B56" s="106" t="s">
        <v>188</v>
      </c>
      <c r="C56" s="106" t="s">
        <v>125</v>
      </c>
      <c r="D56" s="106"/>
      <c r="E56" s="106" t="s">
        <v>185</v>
      </c>
      <c r="F56" s="106" t="s">
        <v>44</v>
      </c>
      <c r="G56" s="144">
        <v>45484</v>
      </c>
      <c r="H56" s="109"/>
    </row>
    <row r="57" s="79" customFormat="1" ht="15.75" customHeight="1" spans="1:9">
      <c r="A57" s="103"/>
      <c r="B57" s="103" t="s">
        <v>29</v>
      </c>
      <c r="C57" s="104"/>
      <c r="D57" s="104"/>
      <c r="E57" s="104"/>
      <c r="F57" s="104"/>
      <c r="G57" s="104"/>
      <c r="H57" s="105"/>
      <c r="I57" s="140"/>
    </row>
    <row r="58" ht="277" customHeight="1" spans="1:9">
      <c r="A58" s="106" t="s">
        <v>160</v>
      </c>
      <c r="B58" s="106" t="s">
        <v>189</v>
      </c>
      <c r="C58" s="106" t="s">
        <v>190</v>
      </c>
      <c r="D58" s="106"/>
      <c r="E58" s="106"/>
      <c r="F58" s="106" t="s">
        <v>44</v>
      </c>
      <c r="G58" s="144">
        <v>45484</v>
      </c>
      <c r="H58" s="109"/>
      <c r="I58" s="141"/>
    </row>
    <row r="59" ht="144" customHeight="1" spans="1:9">
      <c r="A59" s="106" t="s">
        <v>163</v>
      </c>
      <c r="B59" s="106" t="s">
        <v>191</v>
      </c>
      <c r="C59" s="106" t="s">
        <v>192</v>
      </c>
      <c r="D59" s="106" t="s">
        <v>193</v>
      </c>
      <c r="E59" s="106" t="s">
        <v>160</v>
      </c>
      <c r="F59" s="106" t="s">
        <v>47</v>
      </c>
      <c r="G59" s="144">
        <v>45484</v>
      </c>
      <c r="H59" s="109"/>
      <c r="I59" s="141"/>
    </row>
  </sheetData>
  <autoFilter xmlns:etc="http://www.wps.cn/officeDocument/2017/etCustomData" ref="A8:H59" etc:filterBottomFollowUsedRange="0">
    <extLst/>
  </autoFilter>
  <mergeCells count="5">
    <mergeCell ref="B2:F2"/>
    <mergeCell ref="B3:F3"/>
    <mergeCell ref="B4:F4"/>
    <mergeCell ref="E5:F5"/>
    <mergeCell ref="E6:F6"/>
  </mergeCells>
  <dataValidations count="1">
    <dataValidation type="list" allowBlank="1" showErrorMessage="1" sqref="F27 F28 F1:F3 F7:F26 F29:F182">
      <formula1>$J$2:$J$6</formula1>
    </dataValidation>
  </dataValidations>
  <pageMargins left="0.747916666666667" right="0.25" top="0.75" bottom="0.984027777777778" header="0.5" footer="0.5"/>
  <pageSetup paperSize="9" orientation="landscape" horizontalDpi="300" verticalDpi="300"/>
  <headerFooter alignWithMargins="0">
    <oddHeader>&amp;LFacilitate_Test Case\Company&amp;Rv1.0</oddHeader>
    <oddFooter>&amp;L&amp;"Tahoma,Regular"&amp;8 02ae-BM/PM/HDCV/FSOFT v2/0&amp;C&amp;"Tahoma,Regular"&amp;10Internal use&amp;R&amp;"Tahoma,Regular"&amp;8&amp;P/&amp;N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zoomScale="125" zoomScaleNormal="125" zoomScaleSheetLayoutView="60" workbookViewId="0">
      <pane ySplit="8" topLeftCell="A23" activePane="bottomLeft" state="frozen"/>
      <selection/>
      <selection pane="bottomLeft" activeCell="A26" sqref="A26"/>
    </sheetView>
  </sheetViews>
  <sheetFormatPr defaultColWidth="9" defaultRowHeight="12.75"/>
  <cols>
    <col min="1" max="1" width="11.625" style="1" customWidth="1"/>
    <col min="2" max="2" width="19.125" style="1" customWidth="1"/>
    <col min="3" max="3" width="30" style="1" customWidth="1"/>
    <col min="4" max="4" width="34.5" style="1" customWidth="1"/>
    <col min="5" max="5" width="16.75" style="1" customWidth="1"/>
    <col min="6" max="6" width="7.125" style="1" customWidth="1"/>
    <col min="7" max="7" width="9" style="1"/>
    <col min="8" max="8" width="17.625" style="1" customWidth="1"/>
    <col min="9" max="9" width="8.375" style="81" customWidth="1"/>
    <col min="10" max="10" width="9" style="1" hidden="1" customWidth="1"/>
    <col min="11" max="16384" width="9" style="1"/>
  </cols>
  <sheetData>
    <row r="1" s="79" customFormat="1" ht="13.5" spans="1:9">
      <c r="A1" s="82"/>
      <c r="B1" s="83"/>
      <c r="C1" s="83"/>
      <c r="D1" s="83"/>
      <c r="E1" s="83"/>
      <c r="F1" s="84"/>
      <c r="G1" s="85"/>
      <c r="H1" s="86"/>
      <c r="I1" s="136"/>
    </row>
    <row r="2" s="79" customFormat="1" ht="15" customHeight="1" spans="1:10">
      <c r="A2" s="87" t="s">
        <v>43</v>
      </c>
      <c r="B2" s="88" t="s">
        <v>194</v>
      </c>
      <c r="C2" s="88"/>
      <c r="D2" s="88"/>
      <c r="E2" s="88"/>
      <c r="F2" s="88"/>
      <c r="G2" s="89"/>
      <c r="H2" s="86"/>
      <c r="I2" s="136"/>
      <c r="J2" s="79" t="s">
        <v>44</v>
      </c>
    </row>
    <row r="3" s="79" customFormat="1" ht="25.5" customHeight="1" spans="1:10">
      <c r="A3" s="90" t="s">
        <v>45</v>
      </c>
      <c r="B3" s="88" t="s">
        <v>46</v>
      </c>
      <c r="C3" s="88"/>
      <c r="D3" s="88"/>
      <c r="E3" s="88"/>
      <c r="F3" s="88"/>
      <c r="G3" s="89"/>
      <c r="H3" s="86"/>
      <c r="I3" s="136"/>
      <c r="J3" s="79" t="s">
        <v>47</v>
      </c>
    </row>
    <row r="4" s="79" customFormat="1" ht="18" customHeight="1" spans="1:10">
      <c r="A4" s="87" t="s">
        <v>48</v>
      </c>
      <c r="B4" s="91"/>
      <c r="C4" s="91"/>
      <c r="D4" s="91"/>
      <c r="E4" s="91"/>
      <c r="F4" s="91"/>
      <c r="G4" s="89"/>
      <c r="H4" s="86"/>
      <c r="I4" s="136"/>
      <c r="J4" s="137"/>
    </row>
    <row r="5" s="79" customFormat="1" ht="19.5" customHeight="1" spans="1:10">
      <c r="A5" s="92" t="s">
        <v>44</v>
      </c>
      <c r="B5" s="93" t="s">
        <v>47</v>
      </c>
      <c r="C5" s="93" t="s">
        <v>49</v>
      </c>
      <c r="D5" s="94" t="s">
        <v>50</v>
      </c>
      <c r="E5" s="95" t="s">
        <v>51</v>
      </c>
      <c r="F5" s="95"/>
      <c r="G5" s="96"/>
      <c r="H5" s="96"/>
      <c r="I5" s="138"/>
      <c r="J5" s="79" t="s">
        <v>52</v>
      </c>
    </row>
    <row r="6" s="79" customFormat="1" ht="15" customHeight="1" spans="1:10">
      <c r="A6" s="97">
        <f>COUNTIF(F10:F1013,"Pass")</f>
        <v>26</v>
      </c>
      <c r="B6" s="98">
        <f>COUNTIF(F10:F1013,"Fail")</f>
        <v>3</v>
      </c>
      <c r="C6" s="98">
        <f>E6-D6-B6-A6</f>
        <v>1</v>
      </c>
      <c r="D6" s="99">
        <f>COUNTIF(F$10:F$1013,"N/A")</f>
        <v>0</v>
      </c>
      <c r="E6" s="100">
        <f>COUNTA(A10:A1013)</f>
        <v>30</v>
      </c>
      <c r="F6" s="100"/>
      <c r="G6" s="96"/>
      <c r="H6" s="96"/>
      <c r="I6" s="138"/>
      <c r="J6" s="79" t="s">
        <v>50</v>
      </c>
    </row>
    <row r="7" s="79" customFormat="1" ht="15" customHeight="1" spans="4:9">
      <c r="D7" s="36"/>
      <c r="E7" s="36"/>
      <c r="F7" s="96"/>
      <c r="G7" s="96"/>
      <c r="H7" s="96"/>
      <c r="I7" s="138"/>
    </row>
    <row r="8" s="79" customFormat="1" ht="25.5" customHeight="1" spans="1:9">
      <c r="A8" s="101" t="s">
        <v>53</v>
      </c>
      <c r="B8" s="101" t="s">
        <v>54</v>
      </c>
      <c r="C8" s="101" t="s">
        <v>55</v>
      </c>
      <c r="D8" s="101" t="s">
        <v>56</v>
      </c>
      <c r="E8" s="102" t="s">
        <v>57</v>
      </c>
      <c r="F8" s="102" t="s">
        <v>58</v>
      </c>
      <c r="G8" s="102" t="s">
        <v>59</v>
      </c>
      <c r="H8" s="101" t="s">
        <v>60</v>
      </c>
      <c r="I8" s="139"/>
    </row>
    <row r="9" s="79" customFormat="1" ht="15.75" customHeight="1" spans="1:9">
      <c r="A9" s="103"/>
      <c r="B9" s="103" t="s">
        <v>195</v>
      </c>
      <c r="C9" s="104"/>
      <c r="D9" s="104"/>
      <c r="E9" s="104"/>
      <c r="F9" s="104"/>
      <c r="G9" s="104"/>
      <c r="H9" s="105"/>
      <c r="I9" s="140"/>
    </row>
    <row r="10" s="80" customFormat="1" ht="114.75" spans="1:9">
      <c r="A10" s="106" t="str">
        <f>IF(OR(B10&lt;&gt;"",D10&lt;&gt;""),"["&amp;TEXT($B$2,"##")&amp;"-"&amp;TEXT(ROW()-10,"##")&amp;"]","")</f>
        <v>[Module1 -]</v>
      </c>
      <c r="B10" s="107" t="s">
        <v>196</v>
      </c>
      <c r="C10" s="107" t="s">
        <v>197</v>
      </c>
      <c r="D10" s="108" t="s">
        <v>198</v>
      </c>
      <c r="E10" s="108"/>
      <c r="F10" s="106" t="s">
        <v>44</v>
      </c>
      <c r="G10" s="106"/>
      <c r="H10" s="109"/>
      <c r="I10" s="141"/>
    </row>
    <row r="11" ht="15.75" customHeight="1" spans="1:9">
      <c r="A11" s="110" t="s">
        <v>199</v>
      </c>
      <c r="B11" s="111"/>
      <c r="C11" s="111"/>
      <c r="D11" s="111"/>
      <c r="E11" s="111"/>
      <c r="F11" s="111"/>
      <c r="G11" s="111"/>
      <c r="H11" s="112"/>
      <c r="I11" s="141"/>
    </row>
    <row r="12" ht="65.25" customHeight="1" spans="1:9">
      <c r="A12" s="113" t="s">
        <v>200</v>
      </c>
      <c r="B12" s="113" t="s">
        <v>201</v>
      </c>
      <c r="C12" s="114" t="s">
        <v>202</v>
      </c>
      <c r="D12" s="115"/>
      <c r="E12" s="115"/>
      <c r="F12" s="113" t="s">
        <v>44</v>
      </c>
      <c r="G12" s="116">
        <v>45602</v>
      </c>
      <c r="H12" s="117"/>
      <c r="I12" s="141"/>
    </row>
    <row r="13" s="79" customFormat="1" ht="69.75" customHeight="1" spans="1:9">
      <c r="A13" s="113" t="s">
        <v>203</v>
      </c>
      <c r="B13" s="118" t="s">
        <v>204</v>
      </c>
      <c r="C13" s="119" t="s">
        <v>205</v>
      </c>
      <c r="D13" s="120"/>
      <c r="E13" s="120"/>
      <c r="F13" s="118" t="s">
        <v>44</v>
      </c>
      <c r="G13" s="116">
        <v>45602</v>
      </c>
      <c r="H13" s="121"/>
      <c r="I13" s="140"/>
    </row>
    <row r="14" ht="63.75" spans="1:9">
      <c r="A14" s="113" t="s">
        <v>206</v>
      </c>
      <c r="B14" s="118" t="s">
        <v>207</v>
      </c>
      <c r="C14" s="119" t="s">
        <v>208</v>
      </c>
      <c r="D14" s="120"/>
      <c r="E14" s="120"/>
      <c r="F14" s="118" t="s">
        <v>44</v>
      </c>
      <c r="G14" s="122">
        <v>45602</v>
      </c>
      <c r="H14" s="121"/>
      <c r="I14" s="141"/>
    </row>
    <row r="15" ht="63.75" spans="1:9">
      <c r="A15" s="113" t="s">
        <v>209</v>
      </c>
      <c r="B15" s="118" t="s">
        <v>210</v>
      </c>
      <c r="C15" s="119" t="s">
        <v>211</v>
      </c>
      <c r="D15" s="120"/>
      <c r="E15" s="120"/>
      <c r="F15" s="118" t="s">
        <v>44</v>
      </c>
      <c r="G15" s="122">
        <v>45602</v>
      </c>
      <c r="H15" s="121"/>
      <c r="I15" s="142"/>
    </row>
    <row r="16" s="79" customFormat="1" ht="88.5" customHeight="1" spans="1:9">
      <c r="A16" s="113" t="s">
        <v>212</v>
      </c>
      <c r="B16" s="118" t="s">
        <v>213</v>
      </c>
      <c r="C16" s="119" t="s">
        <v>214</v>
      </c>
      <c r="D16" s="120"/>
      <c r="E16" s="120"/>
      <c r="F16" s="118" t="s">
        <v>44</v>
      </c>
      <c r="G16" s="122">
        <v>45602</v>
      </c>
      <c r="H16" s="121"/>
      <c r="I16" s="140"/>
    </row>
    <row r="17" ht="56.25" customHeight="1" spans="1:9">
      <c r="A17" s="113" t="s">
        <v>215</v>
      </c>
      <c r="B17" s="118" t="s">
        <v>216</v>
      </c>
      <c r="C17" s="119" t="s">
        <v>202</v>
      </c>
      <c r="D17" s="120" t="s">
        <v>217</v>
      </c>
      <c r="E17" s="120"/>
      <c r="F17" s="118" t="s">
        <v>47</v>
      </c>
      <c r="G17" s="122">
        <v>45602</v>
      </c>
      <c r="H17" s="121"/>
      <c r="I17" s="141"/>
    </row>
    <row r="18" ht="49.5" customHeight="1" spans="1:8">
      <c r="A18" s="113" t="s">
        <v>218</v>
      </c>
      <c r="B18" s="118" t="s">
        <v>219</v>
      </c>
      <c r="C18" s="123" t="s">
        <v>220</v>
      </c>
      <c r="D18" s="120"/>
      <c r="E18" s="120"/>
      <c r="F18" s="118" t="s">
        <v>44</v>
      </c>
      <c r="G18" s="122">
        <v>45602</v>
      </c>
      <c r="H18" s="121"/>
    </row>
    <row r="19" ht="63" customHeight="1" spans="1:8">
      <c r="A19" s="113" t="s">
        <v>221</v>
      </c>
      <c r="B19" s="118" t="s">
        <v>222</v>
      </c>
      <c r="C19" s="124" t="s">
        <v>223</v>
      </c>
      <c r="D19" s="120"/>
      <c r="E19" s="120"/>
      <c r="F19" s="118" t="s">
        <v>44</v>
      </c>
      <c r="G19" s="122">
        <v>45602</v>
      </c>
      <c r="H19" s="121"/>
    </row>
    <row r="20" ht="56.25" customHeight="1" spans="1:8">
      <c r="A20" s="113" t="s">
        <v>224</v>
      </c>
      <c r="B20" s="125" t="s">
        <v>225</v>
      </c>
      <c r="C20" s="126" t="s">
        <v>226</v>
      </c>
      <c r="D20" s="127"/>
      <c r="E20" s="127"/>
      <c r="F20" s="125" t="s">
        <v>44</v>
      </c>
      <c r="G20" s="128">
        <v>45602</v>
      </c>
      <c r="H20" s="129"/>
    </row>
    <row r="21" ht="54.75" customHeight="1" spans="1:8">
      <c r="A21" s="113" t="s">
        <v>227</v>
      </c>
      <c r="B21" s="118" t="s">
        <v>228</v>
      </c>
      <c r="C21" s="123" t="s">
        <v>229</v>
      </c>
      <c r="D21" s="120"/>
      <c r="F21" s="125" t="s">
        <v>44</v>
      </c>
      <c r="G21" s="128">
        <v>45602</v>
      </c>
      <c r="H21" s="121"/>
    </row>
    <row r="22" ht="51" spans="1:8">
      <c r="A22" s="113" t="s">
        <v>230</v>
      </c>
      <c r="B22" s="130" t="s">
        <v>231</v>
      </c>
      <c r="C22" s="126" t="s">
        <v>232</v>
      </c>
      <c r="D22" s="120"/>
      <c r="F22" s="125" t="s">
        <v>44</v>
      </c>
      <c r="G22" s="128">
        <v>45602</v>
      </c>
      <c r="H22" s="121"/>
    </row>
    <row r="23" ht="38.25" spans="1:8">
      <c r="A23" s="113" t="s">
        <v>233</v>
      </c>
      <c r="B23" s="118" t="s">
        <v>234</v>
      </c>
      <c r="C23" s="126" t="s">
        <v>235</v>
      </c>
      <c r="D23" s="120"/>
      <c r="E23" s="120"/>
      <c r="F23" s="118" t="s">
        <v>44</v>
      </c>
      <c r="G23" s="128">
        <v>45602</v>
      </c>
      <c r="H23" s="121"/>
    </row>
    <row r="24" ht="20.25" customHeight="1" spans="1:8">
      <c r="A24" s="131"/>
      <c r="B24" s="131" t="s">
        <v>34</v>
      </c>
      <c r="C24" s="131"/>
      <c r="D24" s="131"/>
      <c r="E24" s="131"/>
      <c r="F24" s="131"/>
      <c r="G24" s="131"/>
      <c r="H24" s="131"/>
    </row>
    <row r="25" ht="154.5" customHeight="1" spans="1:8">
      <c r="A25" s="118" t="s">
        <v>236</v>
      </c>
      <c r="B25" s="118" t="s">
        <v>237</v>
      </c>
      <c r="C25" s="118" t="s">
        <v>238</v>
      </c>
      <c r="D25" s="118" t="s">
        <v>239</v>
      </c>
      <c r="E25" s="122" t="s">
        <v>215</v>
      </c>
      <c r="F25" s="118" t="s">
        <v>44</v>
      </c>
      <c r="G25" s="128">
        <v>45602</v>
      </c>
      <c r="H25" s="121"/>
    </row>
    <row r="26" ht="35.25" customHeight="1" spans="1:8">
      <c r="A26" s="131"/>
      <c r="B26" s="132" t="s">
        <v>240</v>
      </c>
      <c r="C26" s="131"/>
      <c r="D26" s="131"/>
      <c r="E26" s="131"/>
      <c r="F26" s="131"/>
      <c r="G26" s="131"/>
      <c r="H26" s="131"/>
    </row>
    <row r="27" ht="129" customHeight="1" spans="1:8">
      <c r="A27" s="133" t="s">
        <v>241</v>
      </c>
      <c r="B27" s="134" t="s">
        <v>242</v>
      </c>
      <c r="C27" s="134" t="s">
        <v>243</v>
      </c>
      <c r="D27" s="133"/>
      <c r="E27" s="133" t="s">
        <v>215</v>
      </c>
      <c r="F27" s="133" t="s">
        <v>44</v>
      </c>
      <c r="G27" s="128">
        <v>45602</v>
      </c>
      <c r="H27" s="133"/>
    </row>
    <row r="28" ht="63.75" spans="1:8">
      <c r="A28" s="133" t="s">
        <v>244</v>
      </c>
      <c r="B28" s="134" t="s">
        <v>245</v>
      </c>
      <c r="C28" s="134" t="s">
        <v>246</v>
      </c>
      <c r="D28" s="133"/>
      <c r="E28" s="134" t="s">
        <v>247</v>
      </c>
      <c r="F28" s="133" t="s">
        <v>44</v>
      </c>
      <c r="G28" s="128">
        <v>45602</v>
      </c>
      <c r="H28" s="133"/>
    </row>
    <row r="29" ht="63.75" spans="1:8">
      <c r="A29" s="133" t="s">
        <v>248</v>
      </c>
      <c r="B29" s="134" t="s">
        <v>249</v>
      </c>
      <c r="C29" s="134" t="s">
        <v>250</v>
      </c>
      <c r="D29" s="133"/>
      <c r="E29" s="134" t="s">
        <v>247</v>
      </c>
      <c r="F29" s="133" t="s">
        <v>44</v>
      </c>
      <c r="G29" s="128">
        <v>45602</v>
      </c>
      <c r="H29" s="133"/>
    </row>
    <row r="30" ht="90" customHeight="1" spans="1:8">
      <c r="A30" s="133" t="s">
        <v>251</v>
      </c>
      <c r="B30" s="134" t="s">
        <v>252</v>
      </c>
      <c r="C30" s="134" t="s">
        <v>253</v>
      </c>
      <c r="D30" s="133"/>
      <c r="E30" s="134" t="s">
        <v>247</v>
      </c>
      <c r="F30" s="133" t="s">
        <v>44</v>
      </c>
      <c r="G30" s="128">
        <v>45602</v>
      </c>
      <c r="H30" s="133"/>
    </row>
    <row r="31" ht="135" customHeight="1" spans="1:8">
      <c r="A31" s="133" t="s">
        <v>254</v>
      </c>
      <c r="B31" s="135" t="s">
        <v>255</v>
      </c>
      <c r="C31" s="133" t="s">
        <v>256</v>
      </c>
      <c r="D31" s="133"/>
      <c r="E31" s="133" t="s">
        <v>215</v>
      </c>
      <c r="F31" s="133" t="s">
        <v>44</v>
      </c>
      <c r="G31" s="128">
        <v>45603</v>
      </c>
      <c r="H31" s="133"/>
    </row>
    <row r="32" ht="144.75" customHeight="1" spans="1:8">
      <c r="A32" s="133" t="s">
        <v>257</v>
      </c>
      <c r="B32" s="126" t="s">
        <v>258</v>
      </c>
      <c r="C32" s="133" t="s">
        <v>259</v>
      </c>
      <c r="D32" s="133"/>
      <c r="E32" s="133" t="s">
        <v>215</v>
      </c>
      <c r="F32" s="133" t="s">
        <v>44</v>
      </c>
      <c r="G32" s="128">
        <v>45603</v>
      </c>
      <c r="H32" s="133"/>
    </row>
    <row r="33" ht="49.5" customHeight="1" spans="1:8">
      <c r="A33" s="133" t="s">
        <v>260</v>
      </c>
      <c r="B33" s="134" t="s">
        <v>261</v>
      </c>
      <c r="C33" s="133" t="s">
        <v>262</v>
      </c>
      <c r="D33" s="133"/>
      <c r="E33" s="133" t="s">
        <v>215</v>
      </c>
      <c r="F33" s="133" t="s">
        <v>44</v>
      </c>
      <c r="G33" s="128">
        <v>45603</v>
      </c>
      <c r="H33" s="133"/>
    </row>
    <row r="34" ht="192" customHeight="1" spans="1:8">
      <c r="A34" s="133" t="s">
        <v>263</v>
      </c>
      <c r="B34" s="134" t="s">
        <v>264</v>
      </c>
      <c r="C34" s="134" t="s">
        <v>265</v>
      </c>
      <c r="D34" s="133"/>
      <c r="E34" s="134" t="s">
        <v>266</v>
      </c>
      <c r="F34" s="133" t="s">
        <v>44</v>
      </c>
      <c r="G34" s="128">
        <v>45603</v>
      </c>
      <c r="H34" s="133"/>
    </row>
    <row r="35" ht="156" customHeight="1" spans="1:8">
      <c r="A35" s="133" t="s">
        <v>267</v>
      </c>
      <c r="B35" s="134" t="s">
        <v>268</v>
      </c>
      <c r="C35" s="134" t="s">
        <v>269</v>
      </c>
      <c r="D35" s="133"/>
      <c r="E35" s="134" t="s">
        <v>270</v>
      </c>
      <c r="F35" s="133" t="s">
        <v>44</v>
      </c>
      <c r="G35" s="128">
        <v>45603</v>
      </c>
      <c r="H35" s="133"/>
    </row>
    <row r="36" ht="143.25" customHeight="1" spans="1:8">
      <c r="A36" s="133" t="s">
        <v>271</v>
      </c>
      <c r="B36" s="134" t="s">
        <v>272</v>
      </c>
      <c r="C36" s="134" t="s">
        <v>273</v>
      </c>
      <c r="D36" s="133"/>
      <c r="E36" s="134" t="s">
        <v>274</v>
      </c>
      <c r="F36" s="133" t="s">
        <v>44</v>
      </c>
      <c r="G36" s="128">
        <v>45603</v>
      </c>
      <c r="H36" s="133"/>
    </row>
    <row r="37" ht="68.25" customHeight="1" spans="1:8">
      <c r="A37" s="133" t="s">
        <v>275</v>
      </c>
      <c r="B37" s="134" t="s">
        <v>276</v>
      </c>
      <c r="C37" s="134" t="s">
        <v>277</v>
      </c>
      <c r="D37" s="133"/>
      <c r="E37" s="134" t="s">
        <v>278</v>
      </c>
      <c r="F37" s="133" t="s">
        <v>44</v>
      </c>
      <c r="G37" s="128">
        <v>45603</v>
      </c>
      <c r="H37" s="133"/>
    </row>
    <row r="38" ht="83.25" customHeight="1" spans="1:8">
      <c r="A38" s="133" t="s">
        <v>279</v>
      </c>
      <c r="B38" s="134" t="s">
        <v>280</v>
      </c>
      <c r="C38" s="134" t="s">
        <v>281</v>
      </c>
      <c r="D38" s="134" t="s">
        <v>282</v>
      </c>
      <c r="E38" s="133" t="s">
        <v>215</v>
      </c>
      <c r="F38" s="133" t="s">
        <v>47</v>
      </c>
      <c r="G38" s="122">
        <v>45603</v>
      </c>
      <c r="H38" s="133"/>
    </row>
    <row r="39" ht="60" customHeight="1" spans="1:8">
      <c r="A39" s="133" t="s">
        <v>283</v>
      </c>
      <c r="B39" s="134" t="s">
        <v>284</v>
      </c>
      <c r="C39" s="133" t="s">
        <v>285</v>
      </c>
      <c r="D39" s="133" t="s">
        <v>286</v>
      </c>
      <c r="E39" s="134" t="s">
        <v>215</v>
      </c>
      <c r="F39" s="133" t="s">
        <v>44</v>
      </c>
      <c r="G39" s="122">
        <v>45603</v>
      </c>
      <c r="H39" s="133"/>
    </row>
    <row r="40" ht="64.5" customHeight="1" spans="1:8">
      <c r="A40" s="133" t="s">
        <v>287</v>
      </c>
      <c r="B40" s="134" t="s">
        <v>288</v>
      </c>
      <c r="C40" s="134" t="s">
        <v>250</v>
      </c>
      <c r="D40" s="133"/>
      <c r="E40" s="134" t="s">
        <v>247</v>
      </c>
      <c r="F40" s="133" t="s">
        <v>44</v>
      </c>
      <c r="G40" s="122">
        <v>45603</v>
      </c>
      <c r="H40" s="133"/>
    </row>
    <row r="41" ht="63.75" spans="1:8">
      <c r="A41" s="133" t="s">
        <v>289</v>
      </c>
      <c r="B41" s="134" t="s">
        <v>290</v>
      </c>
      <c r="C41" s="134" t="s">
        <v>253</v>
      </c>
      <c r="D41" s="134" t="s">
        <v>291</v>
      </c>
      <c r="E41" s="134" t="s">
        <v>247</v>
      </c>
      <c r="F41" s="133" t="s">
        <v>47</v>
      </c>
      <c r="G41" s="122">
        <v>45603</v>
      </c>
      <c r="H41" s="133"/>
    </row>
  </sheetData>
  <autoFilter xmlns:etc="http://www.wps.cn/officeDocument/2017/etCustomData" ref="A8:H41" etc:filterBottomFollowUsedRange="0">
    <extLst/>
  </autoFilter>
  <mergeCells count="6">
    <mergeCell ref="B2:F2"/>
    <mergeCell ref="B3:F3"/>
    <mergeCell ref="B4:F4"/>
    <mergeCell ref="E5:F5"/>
    <mergeCell ref="E6:F6"/>
    <mergeCell ref="A11:H11"/>
  </mergeCells>
  <dataValidations count="1">
    <dataValidation type="list" allowBlank="1" showErrorMessage="1" sqref="F1:F3 F7:F10 F12:F160">
      <formula1>$J$2:$J$6</formula1>
    </dataValidation>
  </dataValidations>
  <pageMargins left="0.747916666666667" right="0.25" top="0.75" bottom="0.984027777777778" header="0.5" footer="0.5"/>
  <pageSetup paperSize="9" orientation="landscape" horizontalDpi="300" verticalDpi="300"/>
  <headerFooter alignWithMargins="0">
    <oddHeader>&amp;LFacilitate_Test Case\Company&amp;Rv1.0</oddHeader>
    <oddFooter>&amp;L&amp;"Tahoma,Regular"&amp;8 02ae-BM/PM/HDCV/FSOFT v2/0&amp;C&amp;"Tahoma,Regular"&amp;10Internal use&amp;R&amp;"Tahoma,Regular"&amp;8&amp;P/&amp;N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63"/>
  <sheetViews>
    <sheetView zoomScale="85" zoomScaleNormal="85" workbookViewId="0">
      <pane ySplit="8" topLeftCell="A47" activePane="bottomLeft" state="frozen"/>
      <selection/>
      <selection pane="bottomLeft" activeCell="F54" sqref="F54"/>
    </sheetView>
  </sheetViews>
  <sheetFormatPr defaultColWidth="9" defaultRowHeight="12.75"/>
  <cols>
    <col min="1" max="1" width="14.8833333333333" style="39" customWidth="1"/>
    <col min="2" max="2" width="35.6666666666667" style="39" customWidth="1"/>
    <col min="3" max="3" width="40" style="39" customWidth="1"/>
    <col min="4" max="4" width="128.666666666667" style="39" customWidth="1"/>
    <col min="5" max="5" width="26.5583333333333" style="39" customWidth="1"/>
    <col min="6" max="6" width="7.10833333333333" style="39" customWidth="1"/>
    <col min="7" max="7" width="9" style="39"/>
    <col min="8" max="8" width="17.6666666666667" style="39" customWidth="1"/>
    <col min="9" max="9" width="8.33333333333333" style="40" customWidth="1"/>
    <col min="10" max="10" width="9" style="39" hidden="1" customWidth="1"/>
    <col min="11" max="16384" width="9" style="39"/>
  </cols>
  <sheetData>
    <row r="1" s="37" customFormat="1" ht="25.2" customHeight="1" spans="1:9">
      <c r="A1" s="41"/>
      <c r="B1" s="42"/>
      <c r="C1" s="42"/>
      <c r="D1" s="42"/>
      <c r="E1" s="42"/>
      <c r="F1" s="43"/>
      <c r="G1" s="44"/>
      <c r="H1" s="45"/>
      <c r="I1" s="73"/>
    </row>
    <row r="2" s="37" customFormat="1" ht="49.8" customHeight="1" spans="1:10">
      <c r="A2" s="46" t="s">
        <v>43</v>
      </c>
      <c r="B2" s="47" t="s">
        <v>37</v>
      </c>
      <c r="C2" s="47"/>
      <c r="D2" s="47"/>
      <c r="E2" s="47"/>
      <c r="F2" s="47"/>
      <c r="G2" s="45"/>
      <c r="H2" s="45"/>
      <c r="I2" s="73"/>
      <c r="J2" s="37" t="s">
        <v>44</v>
      </c>
    </row>
    <row r="3" s="37" customFormat="1" spans="1:10">
      <c r="A3" s="48" t="s">
        <v>45</v>
      </c>
      <c r="B3" s="47" t="s">
        <v>46</v>
      </c>
      <c r="C3" s="47"/>
      <c r="D3" s="47"/>
      <c r="E3" s="47"/>
      <c r="F3" s="47"/>
      <c r="G3" s="45"/>
      <c r="H3" s="45"/>
      <c r="I3" s="73"/>
      <c r="J3" s="37" t="s">
        <v>47</v>
      </c>
    </row>
    <row r="4" s="37" customFormat="1" spans="1:10">
      <c r="A4" s="46" t="s">
        <v>48</v>
      </c>
      <c r="B4" s="49"/>
      <c r="C4" s="49"/>
      <c r="D4" s="49"/>
      <c r="E4" s="49"/>
      <c r="F4" s="49"/>
      <c r="G4" s="45"/>
      <c r="H4" s="45"/>
      <c r="I4" s="73"/>
      <c r="J4" s="74"/>
    </row>
    <row r="5" s="37" customFormat="1" spans="1:10">
      <c r="A5" s="50" t="s">
        <v>44</v>
      </c>
      <c r="B5" s="51" t="s">
        <v>47</v>
      </c>
      <c r="C5" s="51" t="s">
        <v>49</v>
      </c>
      <c r="D5" s="52" t="s">
        <v>50</v>
      </c>
      <c r="E5" s="53" t="s">
        <v>51</v>
      </c>
      <c r="F5" s="53"/>
      <c r="G5" s="54"/>
      <c r="H5" s="54"/>
      <c r="I5" s="75"/>
      <c r="J5" s="37" t="s">
        <v>52</v>
      </c>
    </row>
    <row r="6" s="37" customFormat="1" ht="13.5" spans="1:10">
      <c r="A6" s="55">
        <f>COUNTIF(F10:F1020,"Pass")</f>
        <v>47</v>
      </c>
      <c r="B6" s="56">
        <f>COUNTIF(F10:F1020,"Fail")</f>
        <v>3</v>
      </c>
      <c r="C6" s="56">
        <f>E6-D6-B6-A6</f>
        <v>0</v>
      </c>
      <c r="D6" s="57">
        <f>COUNTIF(F$10:F$1020,"N/A")</f>
        <v>0</v>
      </c>
      <c r="E6" s="58">
        <f>COUNTA(A10:A1020)</f>
        <v>50</v>
      </c>
      <c r="F6" s="58"/>
      <c r="G6" s="54"/>
      <c r="H6" s="54"/>
      <c r="I6" s="75"/>
      <c r="J6" s="37" t="s">
        <v>50</v>
      </c>
    </row>
    <row r="7" s="37" customFormat="1" ht="100.2" customHeight="1" spans="4:9">
      <c r="D7" s="59"/>
      <c r="E7" s="59"/>
      <c r="F7" s="54"/>
      <c r="G7" s="54"/>
      <c r="H7" s="54"/>
      <c r="I7" s="75"/>
    </row>
    <row r="8" s="37" customFormat="1" spans="1:9">
      <c r="A8" s="60" t="s">
        <v>53</v>
      </c>
      <c r="B8" s="60" t="s">
        <v>54</v>
      </c>
      <c r="C8" s="60" t="s">
        <v>55</v>
      </c>
      <c r="D8" s="60" t="s">
        <v>56</v>
      </c>
      <c r="E8" s="61" t="s">
        <v>57</v>
      </c>
      <c r="F8" s="61" t="s">
        <v>58</v>
      </c>
      <c r="G8" s="61" t="s">
        <v>59</v>
      </c>
      <c r="H8" s="60" t="s">
        <v>60</v>
      </c>
      <c r="I8" s="76"/>
    </row>
    <row r="9" s="37" customFormat="1" spans="1:9">
      <c r="A9" s="62"/>
      <c r="B9" s="62" t="s">
        <v>36</v>
      </c>
      <c r="C9" s="63"/>
      <c r="D9" s="63"/>
      <c r="E9" s="63"/>
      <c r="F9" s="63"/>
      <c r="G9" s="63"/>
      <c r="H9" s="64"/>
      <c r="I9" s="77"/>
    </row>
    <row r="10" s="38" customFormat="1" ht="339.6" customHeight="1" spans="1:9">
      <c r="A10" s="65" t="str">
        <f>IF(OR(B9&lt;&gt;"",D9&lt;&gt;""),"["&amp;TEXT($B$2,"##")&amp;"-"&amp;TEXT(ROW()-9,"##")&amp;"]","")</f>
        <v>[Customer-1]</v>
      </c>
      <c r="B10" s="65" t="s">
        <v>292</v>
      </c>
      <c r="C10" s="65" t="s">
        <v>293</v>
      </c>
      <c r="D10" s="66" t="s">
        <v>294</v>
      </c>
      <c r="E10" s="67"/>
      <c r="F10" s="65" t="s">
        <v>44</v>
      </c>
      <c r="G10" s="65"/>
      <c r="H10" s="68"/>
      <c r="I10" s="78"/>
    </row>
    <row r="11" ht="127.8" customHeight="1" spans="1:9">
      <c r="A11" s="65" t="str">
        <f>IF(OR(B10&lt;&gt;"",D10&lt;&gt;""),"["&amp;TEXT($B$2,"##")&amp;"-"&amp;TEXT(ROW()-9,"##")&amp;"]","")</f>
        <v>[Customer-2]</v>
      </c>
      <c r="B11" s="65" t="s">
        <v>295</v>
      </c>
      <c r="C11" s="65" t="s">
        <v>296</v>
      </c>
      <c r="D11" s="66" t="s">
        <v>297</v>
      </c>
      <c r="E11" s="69"/>
      <c r="F11" s="65" t="s">
        <v>44</v>
      </c>
      <c r="G11" s="65"/>
      <c r="H11" s="68"/>
      <c r="I11" s="78"/>
    </row>
    <row r="12" ht="133.8" customHeight="1" spans="1:9">
      <c r="A12" s="65" t="str">
        <f>IF(OR(B11&lt;&gt;"",D11&lt;&gt;""),"["&amp;TEXT($B$2,"##")&amp;"-"&amp;TEXT(ROW()-9,"##")&amp;"]","")</f>
        <v>[Customer-3]</v>
      </c>
      <c r="B12" s="65" t="s">
        <v>298</v>
      </c>
      <c r="C12" s="65" t="s">
        <v>299</v>
      </c>
      <c r="D12" s="66" t="s">
        <v>300</v>
      </c>
      <c r="E12" s="69"/>
      <c r="F12" s="65" t="s">
        <v>44</v>
      </c>
      <c r="G12" s="65"/>
      <c r="H12" s="68"/>
      <c r="I12" s="78"/>
    </row>
    <row r="13" ht="100.8" customHeight="1" spans="1:9">
      <c r="A13" s="65" t="str">
        <f>IF(OR(B8&lt;&gt;"",D8&lt;&gt;""),"["&amp;TEXT($B$2,"##")&amp;"-"&amp;TEXT(ROW()-9,"##")&amp;"]","")</f>
        <v>[Customer-4]</v>
      </c>
      <c r="B13" s="65" t="s">
        <v>301</v>
      </c>
      <c r="C13" s="65" t="s">
        <v>302</v>
      </c>
      <c r="D13" s="65" t="s">
        <v>300</v>
      </c>
      <c r="E13" s="69"/>
      <c r="F13" s="65" t="s">
        <v>44</v>
      </c>
      <c r="G13" s="65"/>
      <c r="H13" s="68"/>
      <c r="I13" s="78"/>
    </row>
    <row r="14" ht="155.4" customHeight="1" spans="1:9">
      <c r="A14" s="65" t="str">
        <f>IF(OR(B9&lt;&gt;"",D9&lt;&gt;""),"["&amp;TEXT($B$2,"##")&amp;"-"&amp;TEXT(ROW()-9,"##")&amp;"]","")</f>
        <v>[Customer-5]</v>
      </c>
      <c r="B14" s="65" t="s">
        <v>303</v>
      </c>
      <c r="C14" s="65" t="s">
        <v>304</v>
      </c>
      <c r="D14" s="65" t="s">
        <v>300</v>
      </c>
      <c r="E14" s="69"/>
      <c r="F14" s="65" t="s">
        <v>44</v>
      </c>
      <c r="G14" s="65"/>
      <c r="H14" s="68"/>
      <c r="I14" s="78"/>
    </row>
    <row r="15" ht="176.4" customHeight="1" spans="1:9">
      <c r="A15" s="65" t="str">
        <f>IF(OR(B10&lt;&gt;"",D10&lt;&gt;""),"["&amp;TEXT($B$2,"##")&amp;"-"&amp;TEXT(ROW()-9,"##")&amp;"]","")</f>
        <v>[Customer-6]</v>
      </c>
      <c r="B15" s="65" t="s">
        <v>305</v>
      </c>
      <c r="C15" s="65" t="s">
        <v>306</v>
      </c>
      <c r="D15" s="65" t="s">
        <v>300</v>
      </c>
      <c r="E15" s="69"/>
      <c r="F15" s="65" t="s">
        <v>44</v>
      </c>
      <c r="G15" s="65"/>
      <c r="H15" s="68"/>
      <c r="I15" s="78"/>
    </row>
    <row r="16" ht="283.2" customHeight="1" spans="1:9">
      <c r="A16" s="65" t="str">
        <f>IF(OR(B10&lt;&gt;"",D10&lt;&gt;""),"["&amp;TEXT($B$2,"##")&amp;"-"&amp;TEXT(ROW()-9,"##")&amp;"]","")</f>
        <v>[Customer-7]</v>
      </c>
      <c r="B16" s="65" t="s">
        <v>307</v>
      </c>
      <c r="C16" s="65" t="s">
        <v>308</v>
      </c>
      <c r="D16" s="65" t="s">
        <v>300</v>
      </c>
      <c r="E16" s="69"/>
      <c r="F16" s="65" t="s">
        <v>44</v>
      </c>
      <c r="G16" s="65"/>
      <c r="H16" s="68"/>
      <c r="I16" s="78"/>
    </row>
    <row r="17" ht="156.6" customHeight="1" spans="1:9">
      <c r="A17" s="65" t="str">
        <f>IF(OR(B11&lt;&gt;"",D11&lt;&gt;""),"["&amp;TEXT($B$2,"##")&amp;"-"&amp;TEXT(ROW()-9,"##")&amp;"]","")</f>
        <v>[Customer-8]</v>
      </c>
      <c r="B17" s="65" t="s">
        <v>309</v>
      </c>
      <c r="C17" s="65" t="s">
        <v>310</v>
      </c>
      <c r="D17" s="65" t="s">
        <v>300</v>
      </c>
      <c r="E17" s="65"/>
      <c r="F17" s="65" t="s">
        <v>44</v>
      </c>
      <c r="G17" s="65"/>
      <c r="H17" s="65"/>
      <c r="I17" s="78"/>
    </row>
    <row r="18" ht="253.2" customHeight="1" spans="1:9">
      <c r="A18" s="65" t="str">
        <f>IF(OR(B12&lt;&gt;"",D12&lt;&gt;""),"["&amp;TEXT($B$2,"##")&amp;"-"&amp;TEXT(ROW()-9,"##")&amp;"]","")</f>
        <v>[Customer-9]</v>
      </c>
      <c r="B18" s="70" t="s">
        <v>311</v>
      </c>
      <c r="C18" s="70" t="s">
        <v>312</v>
      </c>
      <c r="D18" s="65" t="s">
        <v>300</v>
      </c>
      <c r="E18" s="65"/>
      <c r="F18" s="65" t="s">
        <v>44</v>
      </c>
      <c r="G18" s="65"/>
      <c r="H18" s="65"/>
      <c r="I18" s="78"/>
    </row>
    <row r="19" ht="204.6" customHeight="1" spans="1:9">
      <c r="A19" s="65" t="str">
        <f t="shared" ref="A19:A22" si="0">IF(OR(B13&lt;&gt;"",D13&lt;&gt;""),"["&amp;TEXT($B$2,"##")&amp;"-"&amp;TEXT(ROW()-9,"##")&amp;"]","")</f>
        <v>[Customer-10]</v>
      </c>
      <c r="B19" s="65" t="s">
        <v>313</v>
      </c>
      <c r="C19" s="65" t="s">
        <v>314</v>
      </c>
      <c r="D19" s="65" t="s">
        <v>300</v>
      </c>
      <c r="E19" s="65"/>
      <c r="F19" s="65" t="s">
        <v>44</v>
      </c>
      <c r="G19" s="65"/>
      <c r="H19" s="65"/>
      <c r="I19" s="78"/>
    </row>
    <row r="20" ht="194.4" customHeight="1" spans="1:9">
      <c r="A20" s="65" t="str">
        <f t="shared" si="0"/>
        <v>[Customer-11]</v>
      </c>
      <c r="B20" s="65" t="s">
        <v>315</v>
      </c>
      <c r="C20" s="65" t="s">
        <v>316</v>
      </c>
      <c r="D20" s="65" t="s">
        <v>300</v>
      </c>
      <c r="E20" s="65"/>
      <c r="F20" s="65" t="s">
        <v>44</v>
      </c>
      <c r="G20" s="65"/>
      <c r="H20" s="65"/>
      <c r="I20" s="78"/>
    </row>
    <row r="21" ht="87.6" customHeight="1" spans="1:9">
      <c r="A21" s="65" t="str">
        <f t="shared" si="0"/>
        <v>[Customer-12]</v>
      </c>
      <c r="B21" s="65" t="s">
        <v>317</v>
      </c>
      <c r="C21" s="65" t="s">
        <v>318</v>
      </c>
      <c r="D21" s="65" t="s">
        <v>300</v>
      </c>
      <c r="E21" s="65"/>
      <c r="F21" s="65" t="s">
        <v>44</v>
      </c>
      <c r="G21" s="65"/>
      <c r="H21" s="65"/>
      <c r="I21" s="78"/>
    </row>
    <row r="22" ht="100.8" customHeight="1" spans="1:8">
      <c r="A22" s="65" t="str">
        <f t="shared" si="0"/>
        <v>[Customer-13]</v>
      </c>
      <c r="B22" s="65" t="s">
        <v>319</v>
      </c>
      <c r="C22" s="65" t="s">
        <v>320</v>
      </c>
      <c r="D22" s="65" t="s">
        <v>300</v>
      </c>
      <c r="E22" s="65"/>
      <c r="F22" s="65" t="s">
        <v>44</v>
      </c>
      <c r="G22" s="65"/>
      <c r="H22" s="65"/>
    </row>
    <row r="23" s="37" customFormat="1" spans="1:9">
      <c r="A23" s="63"/>
      <c r="B23" s="62" t="s">
        <v>39</v>
      </c>
      <c r="C23" s="63"/>
      <c r="D23" s="63"/>
      <c r="E23" s="63"/>
      <c r="F23" s="63"/>
      <c r="G23" s="63"/>
      <c r="H23" s="64"/>
      <c r="I23" s="77"/>
    </row>
    <row r="24" ht="73.2" customHeight="1" spans="1:9">
      <c r="A24" s="65" t="str">
        <f>IF(OR(B24&lt;&gt;"",D24&lt;&gt;""),"["&amp;TEXT($B$2,"##")&amp;"-"&amp;TEXT(ROW()-10,"##")&amp;"]","")</f>
        <v>[Customer-14]</v>
      </c>
      <c r="B24" s="71" t="s">
        <v>321</v>
      </c>
      <c r="C24" s="70" t="s">
        <v>322</v>
      </c>
      <c r="D24" s="65" t="s">
        <v>323</v>
      </c>
      <c r="E24" s="65"/>
      <c r="F24" s="65" t="s">
        <v>44</v>
      </c>
      <c r="G24" s="65"/>
      <c r="H24" s="68"/>
      <c r="I24" s="78"/>
    </row>
    <row r="25" ht="70.2" customHeight="1" spans="1:9">
      <c r="A25" s="65" t="str">
        <f>IF(OR(B25&lt;&gt;"",D25&lt;&gt;""),"["&amp;TEXT($B$2,"##")&amp;"-"&amp;TEXT(ROW()-10,"##")&amp;"]","")</f>
        <v>[Customer-15]</v>
      </c>
      <c r="B25" s="65" t="s">
        <v>324</v>
      </c>
      <c r="C25" s="70" t="s">
        <v>325</v>
      </c>
      <c r="D25" s="65" t="s">
        <v>323</v>
      </c>
      <c r="E25" s="65"/>
      <c r="F25" s="65" t="s">
        <v>44</v>
      </c>
      <c r="G25" s="65"/>
      <c r="H25" s="68"/>
      <c r="I25" s="78"/>
    </row>
    <row r="26" ht="67.8" customHeight="1" spans="1:9">
      <c r="A26" s="65" t="str">
        <f>IF(OR(B26&lt;&gt;"",D26&lt;&gt;""),"["&amp;TEXT($B$2,"##")&amp;"-"&amp;TEXT(ROW()-10,"##")&amp;"]","")</f>
        <v>[Customer-16]</v>
      </c>
      <c r="B26" s="65" t="s">
        <v>326</v>
      </c>
      <c r="C26" s="70" t="s">
        <v>327</v>
      </c>
      <c r="D26" s="65" t="s">
        <v>323</v>
      </c>
      <c r="E26" s="65"/>
      <c r="F26" s="65" t="s">
        <v>44</v>
      </c>
      <c r="G26" s="65"/>
      <c r="H26" s="68"/>
      <c r="I26" s="78"/>
    </row>
    <row r="27" ht="201" customHeight="1" spans="1:9">
      <c r="A27" s="65" t="str">
        <f>IF(OR(B27&lt;&gt;"",D27&lt;&gt;""),"["&amp;TEXT($B$2,"##")&amp;"-"&amp;TEXT(ROW()-10,"##")&amp;"]","")</f>
        <v>[Customer-17]</v>
      </c>
      <c r="B27" s="65" t="s">
        <v>328</v>
      </c>
      <c r="C27" s="70" t="s">
        <v>329</v>
      </c>
      <c r="D27" s="65" t="s">
        <v>330</v>
      </c>
      <c r="E27" s="65"/>
      <c r="F27" s="65" t="s">
        <v>44</v>
      </c>
      <c r="G27" s="65"/>
      <c r="H27" s="68"/>
      <c r="I27" s="78"/>
    </row>
    <row r="28" ht="214.2" customHeight="1" spans="1:9">
      <c r="A28" s="65" t="str">
        <f t="shared" ref="A28:A29" si="1">IF(OR(B28&lt;&gt;"",D28&lt;&gt;""),"["&amp;TEXT($B$2,"##")&amp;"-"&amp;TEXT(ROW()-10,"##")&amp;"]","")</f>
        <v>[Customer-18]</v>
      </c>
      <c r="B28" s="70" t="s">
        <v>331</v>
      </c>
      <c r="C28" s="70" t="s">
        <v>332</v>
      </c>
      <c r="D28" s="65" t="s">
        <v>333</v>
      </c>
      <c r="E28" s="65"/>
      <c r="F28" s="65" t="s">
        <v>44</v>
      </c>
      <c r="G28" s="65"/>
      <c r="H28" s="68"/>
      <c r="I28" s="78"/>
    </row>
    <row r="29" ht="84.6" customHeight="1" spans="1:9">
      <c r="A29" s="65" t="str">
        <f t="shared" si="1"/>
        <v>[Customer-19]</v>
      </c>
      <c r="B29" s="65" t="s">
        <v>334</v>
      </c>
      <c r="C29" s="70" t="s">
        <v>335</v>
      </c>
      <c r="D29" s="65" t="s">
        <v>336</v>
      </c>
      <c r="E29" s="65"/>
      <c r="F29" s="65" t="s">
        <v>44</v>
      </c>
      <c r="G29" s="65"/>
      <c r="H29" s="68"/>
      <c r="I29" s="78"/>
    </row>
    <row r="30" s="37" customFormat="1" spans="1:9">
      <c r="A30" s="62"/>
      <c r="B30" s="62" t="s">
        <v>40</v>
      </c>
      <c r="C30" s="63"/>
      <c r="D30" s="63"/>
      <c r="E30" s="63"/>
      <c r="F30" s="63"/>
      <c r="G30" s="63"/>
      <c r="H30" s="64"/>
      <c r="I30" s="77"/>
    </row>
    <row r="31" ht="25.5" spans="1:9">
      <c r="A31" s="65" t="str">
        <f>IF(OR(B31&lt;&gt;"",D31&lt;&gt;""),"["&amp;TEXT($B$2,"##")&amp;"-"&amp;TEXT(ROW()-11,"##")&amp;"]","")</f>
        <v>[Customer-20]</v>
      </c>
      <c r="B31" s="65" t="s">
        <v>337</v>
      </c>
      <c r="C31" s="65" t="s">
        <v>338</v>
      </c>
      <c r="D31" s="65" t="s">
        <v>339</v>
      </c>
      <c r="E31" s="65"/>
      <c r="F31" s="65" t="s">
        <v>44</v>
      </c>
      <c r="G31" s="65"/>
      <c r="H31" s="68"/>
      <c r="I31" s="78"/>
    </row>
    <row r="32" spans="1:8">
      <c r="A32" s="63"/>
      <c r="B32" s="62" t="s">
        <v>41</v>
      </c>
      <c r="C32" s="63"/>
      <c r="D32" s="63"/>
      <c r="E32" s="63"/>
      <c r="F32" s="63"/>
      <c r="G32" s="63"/>
      <c r="H32" s="64"/>
    </row>
    <row r="33" ht="25.5" spans="1:9">
      <c r="A33" s="65" t="str">
        <f>IF(OR(B33&lt;&gt;"",D33&lt;&gt;""),"["&amp;TEXT($B$2,"##")&amp;"-"&amp;TEXT(ROW()-12,"##")&amp;"]","")</f>
        <v>[Customer-21]</v>
      </c>
      <c r="B33" s="70" t="s">
        <v>340</v>
      </c>
      <c r="C33" s="70" t="s">
        <v>341</v>
      </c>
      <c r="D33" s="65" t="s">
        <v>342</v>
      </c>
      <c r="E33" s="65"/>
      <c r="F33" s="65" t="s">
        <v>44</v>
      </c>
      <c r="G33" s="65"/>
      <c r="H33" s="68"/>
      <c r="I33" s="78"/>
    </row>
    <row r="34" ht="25.5" spans="1:9">
      <c r="A34" s="65" t="str">
        <f t="shared" ref="A34:A42" si="2">IF(OR(B34&lt;&gt;"",D34&lt;&gt;""),"["&amp;TEXT($B$2,"##")&amp;"-"&amp;TEXT(ROW()-12,"##")&amp;"]","")</f>
        <v>[Customer-22]</v>
      </c>
      <c r="B34" s="70" t="s">
        <v>343</v>
      </c>
      <c r="C34" s="70" t="s">
        <v>344</v>
      </c>
      <c r="D34" s="65" t="s">
        <v>345</v>
      </c>
      <c r="E34" s="65"/>
      <c r="F34" s="65" t="s">
        <v>44</v>
      </c>
      <c r="G34" s="65"/>
      <c r="H34" s="68"/>
      <c r="I34" s="78"/>
    </row>
    <row r="35" ht="58.2" customHeight="1" spans="1:9">
      <c r="A35" s="65" t="str">
        <f t="shared" si="2"/>
        <v>[Customer-23]</v>
      </c>
      <c r="B35" s="70" t="s">
        <v>346</v>
      </c>
      <c r="C35" s="70" t="s">
        <v>347</v>
      </c>
      <c r="D35" s="65" t="s">
        <v>348</v>
      </c>
      <c r="E35" s="65"/>
      <c r="F35" s="65" t="s">
        <v>44</v>
      </c>
      <c r="G35" s="65"/>
      <c r="H35" s="68"/>
      <c r="I35" s="78"/>
    </row>
    <row r="36" ht="51" spans="1:9">
      <c r="A36" s="65" t="str">
        <f t="shared" si="2"/>
        <v>[Customer-24]</v>
      </c>
      <c r="B36" s="70" t="s">
        <v>349</v>
      </c>
      <c r="C36" s="70" t="s">
        <v>350</v>
      </c>
      <c r="D36" s="65" t="s">
        <v>351</v>
      </c>
      <c r="E36" s="65"/>
      <c r="F36" s="65" t="s">
        <v>44</v>
      </c>
      <c r="G36" s="65"/>
      <c r="H36" s="68"/>
      <c r="I36" s="78"/>
    </row>
    <row r="37" ht="63.75" spans="1:9">
      <c r="A37" s="65" t="str">
        <f t="shared" si="2"/>
        <v>[Customer-25]</v>
      </c>
      <c r="B37" s="70" t="s">
        <v>352</v>
      </c>
      <c r="C37" s="45" t="s">
        <v>353</v>
      </c>
      <c r="D37" s="65" t="s">
        <v>354</v>
      </c>
      <c r="E37" s="65"/>
      <c r="F37" s="65" t="s">
        <v>44</v>
      </c>
      <c r="G37" s="65"/>
      <c r="H37" s="68"/>
      <c r="I37" s="78"/>
    </row>
    <row r="38" ht="102" spans="1:9">
      <c r="A38" s="65" t="str">
        <f t="shared" si="2"/>
        <v>[Customer-26]</v>
      </c>
      <c r="B38" s="70" t="s">
        <v>355</v>
      </c>
      <c r="C38" s="70" t="s">
        <v>356</v>
      </c>
      <c r="D38" s="65" t="s">
        <v>333</v>
      </c>
      <c r="E38" s="65"/>
      <c r="F38" s="65" t="s">
        <v>44</v>
      </c>
      <c r="G38" s="65"/>
      <c r="H38" s="68"/>
      <c r="I38" s="78"/>
    </row>
    <row r="39" ht="114.75" spans="1:9">
      <c r="A39" s="65" t="str">
        <f t="shared" si="2"/>
        <v>[Customer-27]</v>
      </c>
      <c r="B39" s="70" t="s">
        <v>357</v>
      </c>
      <c r="C39" s="70" t="s">
        <v>358</v>
      </c>
      <c r="D39" s="65" t="s">
        <v>333</v>
      </c>
      <c r="E39" s="65"/>
      <c r="F39" s="65" t="s">
        <v>47</v>
      </c>
      <c r="G39" s="65"/>
      <c r="H39" s="68"/>
      <c r="I39" s="78"/>
    </row>
    <row r="40" ht="102" spans="1:9">
      <c r="A40" s="65" t="str">
        <f t="shared" si="2"/>
        <v>[Customer-28]</v>
      </c>
      <c r="B40" s="70" t="s">
        <v>359</v>
      </c>
      <c r="C40" s="72" t="s">
        <v>360</v>
      </c>
      <c r="D40" s="65" t="s">
        <v>333</v>
      </c>
      <c r="E40" s="65"/>
      <c r="F40" s="65" t="s">
        <v>44</v>
      </c>
      <c r="G40" s="65"/>
      <c r="H40" s="68"/>
      <c r="I40" s="78"/>
    </row>
    <row r="41" ht="102" spans="1:9">
      <c r="A41" s="65" t="str">
        <f t="shared" si="2"/>
        <v>[Customer-29]</v>
      </c>
      <c r="B41" s="70" t="s">
        <v>361</v>
      </c>
      <c r="C41" s="70" t="s">
        <v>362</v>
      </c>
      <c r="D41" s="65" t="s">
        <v>333</v>
      </c>
      <c r="E41" s="65"/>
      <c r="F41" s="65" t="s">
        <v>44</v>
      </c>
      <c r="G41" s="65"/>
      <c r="H41" s="68"/>
      <c r="I41" s="78"/>
    </row>
    <row r="42" ht="271.8" customHeight="1" spans="1:9">
      <c r="A42" s="65" t="str">
        <f t="shared" si="2"/>
        <v>[Customer-30]</v>
      </c>
      <c r="B42" s="70" t="s">
        <v>363</v>
      </c>
      <c r="C42" s="65" t="s">
        <v>364</v>
      </c>
      <c r="D42" s="65" t="s">
        <v>333</v>
      </c>
      <c r="E42" s="65"/>
      <c r="F42" s="65" t="s">
        <v>44</v>
      </c>
      <c r="G42" s="65"/>
      <c r="H42" s="68"/>
      <c r="I42" s="78"/>
    </row>
    <row r="43" ht="89.25" spans="1:9">
      <c r="A43" s="65" t="str">
        <f t="shared" ref="A43:A44" si="3">IF(OR(B43&lt;&gt;"",D43&lt;&gt;""),"["&amp;TEXT($B$2,"##")&amp;"-"&amp;TEXT(ROW()-12,"##")&amp;"]","")</f>
        <v>[Customer-31]</v>
      </c>
      <c r="B43" s="70" t="s">
        <v>363</v>
      </c>
      <c r="C43" s="65" t="s">
        <v>364</v>
      </c>
      <c r="D43" s="65" t="s">
        <v>333</v>
      </c>
      <c r="E43" s="65"/>
      <c r="F43" s="65" t="s">
        <v>44</v>
      </c>
      <c r="G43" s="65"/>
      <c r="H43" s="68"/>
      <c r="I43" s="78"/>
    </row>
    <row r="44" ht="145.8" customHeight="1" spans="1:9">
      <c r="A44" s="65" t="str">
        <f t="shared" si="3"/>
        <v>[Customer-32]</v>
      </c>
      <c r="B44" s="70" t="s">
        <v>363</v>
      </c>
      <c r="C44" s="65" t="s">
        <v>364</v>
      </c>
      <c r="D44" s="65" t="s">
        <v>333</v>
      </c>
      <c r="E44" s="65"/>
      <c r="F44" s="65" t="s">
        <v>44</v>
      </c>
      <c r="G44" s="65"/>
      <c r="H44" s="68"/>
      <c r="I44" s="78"/>
    </row>
    <row r="45" ht="76.5" spans="1:8">
      <c r="A45" s="65" t="str">
        <f t="shared" ref="A45:A56" si="4">IF(OR(B45&lt;&gt;"",D45&lt;&gt;""),"["&amp;TEXT($B$2,"##")&amp;"-"&amp;TEXT(ROW()-12,"##")&amp;"]","")</f>
        <v>[Customer-33]</v>
      </c>
      <c r="B45" s="70" t="s">
        <v>365</v>
      </c>
      <c r="C45" s="70" t="s">
        <v>366</v>
      </c>
      <c r="D45" s="65" t="s">
        <v>333</v>
      </c>
      <c r="E45" s="72"/>
      <c r="F45" s="65" t="s">
        <v>44</v>
      </c>
      <c r="G45" s="65"/>
      <c r="H45" s="68"/>
    </row>
    <row r="46" ht="76.5" spans="1:8">
      <c r="A46" s="65" t="str">
        <f t="shared" si="4"/>
        <v>[Customer-34]</v>
      </c>
      <c r="B46" s="70" t="s">
        <v>367</v>
      </c>
      <c r="C46" s="70" t="s">
        <v>368</v>
      </c>
      <c r="D46" s="65" t="s">
        <v>333</v>
      </c>
      <c r="E46" s="72"/>
      <c r="F46" s="65" t="s">
        <v>44</v>
      </c>
      <c r="G46" s="65"/>
      <c r="H46" s="68"/>
    </row>
    <row r="47" ht="76.5" spans="1:8">
      <c r="A47" s="65" t="str">
        <f t="shared" si="4"/>
        <v>[Customer-35]</v>
      </c>
      <c r="B47" s="70" t="s">
        <v>369</v>
      </c>
      <c r="C47" s="70" t="s">
        <v>370</v>
      </c>
      <c r="D47" s="65" t="s">
        <v>333</v>
      </c>
      <c r="E47" s="70"/>
      <c r="F47" s="65" t="s">
        <v>44</v>
      </c>
      <c r="G47" s="65"/>
      <c r="H47" s="68"/>
    </row>
    <row r="48" ht="51" spans="1:8">
      <c r="A48" s="65" t="str">
        <f t="shared" si="4"/>
        <v>[Customer-36]</v>
      </c>
      <c r="B48" s="70" t="s">
        <v>371</v>
      </c>
      <c r="C48" s="65" t="s">
        <v>372</v>
      </c>
      <c r="D48" s="65" t="s">
        <v>373</v>
      </c>
      <c r="E48" s="65"/>
      <c r="F48" s="65" t="s">
        <v>44</v>
      </c>
      <c r="G48" s="65"/>
      <c r="H48" s="68"/>
    </row>
    <row r="49" ht="51" spans="1:8">
      <c r="A49" s="65" t="str">
        <f t="shared" ref="A49" si="5">IF(OR(B49&lt;&gt;"",D49&lt;&gt;""),"["&amp;TEXT($B$2,"##")&amp;"-"&amp;TEXT(ROW()-12,"##")&amp;"]","")</f>
        <v>[Customer-37]</v>
      </c>
      <c r="B49" s="70" t="s">
        <v>374</v>
      </c>
      <c r="C49" s="65" t="s">
        <v>375</v>
      </c>
      <c r="D49" s="65" t="s">
        <v>376</v>
      </c>
      <c r="E49" s="65"/>
      <c r="F49" s="65" t="s">
        <v>44</v>
      </c>
      <c r="G49" s="65"/>
      <c r="H49" s="68"/>
    </row>
    <row r="50" ht="25.5" spans="1:8">
      <c r="A50" s="65" t="str">
        <f t="shared" si="4"/>
        <v>[Customer-38]</v>
      </c>
      <c r="B50" s="65" t="s">
        <v>377</v>
      </c>
      <c r="C50" s="65" t="s">
        <v>378</v>
      </c>
      <c r="D50" s="65" t="s">
        <v>379</v>
      </c>
      <c r="E50" s="65"/>
      <c r="F50" s="65" t="s">
        <v>44</v>
      </c>
      <c r="G50" s="65"/>
      <c r="H50" s="68"/>
    </row>
    <row r="51" ht="38.25" spans="1:8">
      <c r="A51" s="65" t="str">
        <f t="shared" si="4"/>
        <v>[Customer-39]</v>
      </c>
      <c r="B51" s="70" t="s">
        <v>380</v>
      </c>
      <c r="C51" s="65" t="s">
        <v>381</v>
      </c>
      <c r="D51" s="65" t="s">
        <v>382</v>
      </c>
      <c r="E51" s="65"/>
      <c r="F51" s="65" t="s">
        <v>44</v>
      </c>
      <c r="G51" s="65"/>
      <c r="H51" s="68"/>
    </row>
    <row r="52" ht="25.5" spans="1:8">
      <c r="A52" s="65" t="str">
        <f t="shared" si="4"/>
        <v>[Customer-40]</v>
      </c>
      <c r="B52" s="70" t="s">
        <v>383</v>
      </c>
      <c r="C52" s="65" t="s">
        <v>384</v>
      </c>
      <c r="D52" s="65" t="s">
        <v>385</v>
      </c>
      <c r="E52" s="65"/>
      <c r="F52" s="65" t="s">
        <v>44</v>
      </c>
      <c r="G52" s="65"/>
      <c r="H52" s="68"/>
    </row>
    <row r="53" ht="76.5" spans="1:8">
      <c r="A53" s="65" t="str">
        <f t="shared" si="4"/>
        <v>[Customer-41]</v>
      </c>
      <c r="B53" s="70" t="s">
        <v>386</v>
      </c>
      <c r="C53" s="65" t="s">
        <v>387</v>
      </c>
      <c r="D53" s="65" t="s">
        <v>388</v>
      </c>
      <c r="E53" s="65"/>
      <c r="F53" s="65" t="s">
        <v>44</v>
      </c>
      <c r="G53" s="65"/>
      <c r="H53" s="68"/>
    </row>
    <row r="54" ht="102" spans="1:8">
      <c r="A54" s="65" t="str">
        <f t="shared" si="4"/>
        <v>[Customer-42]</v>
      </c>
      <c r="B54" s="70" t="s">
        <v>389</v>
      </c>
      <c r="C54" s="65" t="s">
        <v>390</v>
      </c>
      <c r="D54" s="65" t="s">
        <v>391</v>
      </c>
      <c r="E54" s="65"/>
      <c r="F54" s="65" t="s">
        <v>47</v>
      </c>
      <c r="G54" s="65"/>
      <c r="H54" s="68"/>
    </row>
    <row r="55" ht="25.5" spans="1:8">
      <c r="A55" s="65" t="str">
        <f>IF(OR(B55&lt;&gt;"",D55&lt;&gt;""),"["&amp;TEXT($B$2,"##")&amp;"-"&amp;TEXT(ROW()-12,"##")&amp;"]","")</f>
        <v>[Customer-43]</v>
      </c>
      <c r="B55" s="70" t="s">
        <v>392</v>
      </c>
      <c r="C55" s="65" t="s">
        <v>393</v>
      </c>
      <c r="D55" s="65" t="s">
        <v>394</v>
      </c>
      <c r="E55" s="65"/>
      <c r="F55" s="65" t="s">
        <v>44</v>
      </c>
      <c r="G55" s="65"/>
      <c r="H55" s="68"/>
    </row>
    <row r="56" ht="38.25" spans="1:8">
      <c r="A56" s="65" t="str">
        <f>IF(OR(B56&lt;&gt;"",D56&lt;&gt;""),"["&amp;TEXT($B$2,"##")&amp;"-"&amp;TEXT(ROW()-12,"##")&amp;"]","")</f>
        <v>[Customer-44]</v>
      </c>
      <c r="B56" s="70" t="s">
        <v>395</v>
      </c>
      <c r="C56" s="65" t="s">
        <v>396</v>
      </c>
      <c r="D56" s="65" t="s">
        <v>397</v>
      </c>
      <c r="E56" s="65"/>
      <c r="F56" s="65" t="s">
        <v>44</v>
      </c>
      <c r="G56" s="65"/>
      <c r="H56" s="68"/>
    </row>
    <row r="57" ht="25.5" spans="1:8">
      <c r="A57" s="65" t="str">
        <f>IF(OR(B57&lt;&gt;"",D57&lt;&gt;""),"["&amp;TEXT($B$2,"##")&amp;"-"&amp;TEXT(ROW()-12,"##")&amp;"]","")</f>
        <v>[Customer-45]</v>
      </c>
      <c r="B57" s="70" t="s">
        <v>398</v>
      </c>
      <c r="C57" s="65" t="s">
        <v>399</v>
      </c>
      <c r="D57" s="65" t="s">
        <v>400</v>
      </c>
      <c r="E57" s="65"/>
      <c r="F57" s="65" t="s">
        <v>44</v>
      </c>
      <c r="G57" s="65"/>
      <c r="H57" s="68"/>
    </row>
    <row r="58" spans="1:256">
      <c r="A58" s="63"/>
      <c r="B58" s="62" t="s">
        <v>42</v>
      </c>
      <c r="C58" s="63"/>
      <c r="D58" s="63"/>
      <c r="E58" s="63"/>
      <c r="F58" s="63"/>
      <c r="G58" s="63"/>
      <c r="H58" s="64"/>
      <c r="I58" s="63"/>
      <c r="J58" s="62"/>
      <c r="K58" s="63"/>
      <c r="L58" s="63"/>
      <c r="M58" s="63"/>
      <c r="N58" s="63"/>
      <c r="O58" s="63"/>
      <c r="P58" s="64"/>
      <c r="Q58" s="63"/>
      <c r="R58" s="62"/>
      <c r="S58" s="63"/>
      <c r="T58" s="63"/>
      <c r="U58" s="63"/>
      <c r="V58" s="63"/>
      <c r="W58" s="63"/>
      <c r="X58" s="64"/>
      <c r="Y58" s="63"/>
      <c r="Z58" s="62"/>
      <c r="AA58" s="63"/>
      <c r="AB58" s="63"/>
      <c r="AC58" s="63"/>
      <c r="AD58" s="63"/>
      <c r="AE58" s="63"/>
      <c r="AF58" s="64"/>
      <c r="AG58" s="63"/>
      <c r="AH58" s="62"/>
      <c r="AI58" s="63"/>
      <c r="AJ58" s="63"/>
      <c r="AK58" s="63"/>
      <c r="AL58" s="63"/>
      <c r="AM58" s="63"/>
      <c r="AN58" s="64"/>
      <c r="AO58" s="63"/>
      <c r="AP58" s="62"/>
      <c r="AQ58" s="63"/>
      <c r="AR58" s="63"/>
      <c r="AS58" s="63"/>
      <c r="AT58" s="63"/>
      <c r="AU58" s="63"/>
      <c r="AV58" s="64"/>
      <c r="AW58" s="63"/>
      <c r="AX58" s="62"/>
      <c r="AY58" s="63"/>
      <c r="AZ58" s="63"/>
      <c r="BA58" s="63"/>
      <c r="BB58" s="63"/>
      <c r="BC58" s="63"/>
      <c r="BD58" s="64"/>
      <c r="BE58" s="63"/>
      <c r="BF58" s="62"/>
      <c r="BG58" s="63"/>
      <c r="BH58" s="63"/>
      <c r="BI58" s="63"/>
      <c r="BJ58" s="63"/>
      <c r="BK58" s="63"/>
      <c r="BL58" s="64"/>
      <c r="BM58" s="63"/>
      <c r="BN58" s="62"/>
      <c r="BO58" s="63"/>
      <c r="BP58" s="63"/>
      <c r="BQ58" s="63"/>
      <c r="BR58" s="63"/>
      <c r="BS58" s="63"/>
      <c r="BT58" s="64"/>
      <c r="BU58" s="63"/>
      <c r="BV58" s="62"/>
      <c r="BW58" s="63"/>
      <c r="BX58" s="63"/>
      <c r="BY58" s="63"/>
      <c r="BZ58" s="63"/>
      <c r="CA58" s="63"/>
      <c r="CB58" s="64"/>
      <c r="CC58" s="63"/>
      <c r="CD58" s="62"/>
      <c r="CE58" s="63"/>
      <c r="CF58" s="63"/>
      <c r="CG58" s="63"/>
      <c r="CH58" s="63"/>
      <c r="CI58" s="63"/>
      <c r="CJ58" s="64"/>
      <c r="CK58" s="63"/>
      <c r="CL58" s="62"/>
      <c r="CM58" s="63"/>
      <c r="CN58" s="63"/>
      <c r="CO58" s="63"/>
      <c r="CP58" s="63"/>
      <c r="CQ58" s="63"/>
      <c r="CR58" s="64"/>
      <c r="CS58" s="63"/>
      <c r="CT58" s="62"/>
      <c r="CU58" s="63"/>
      <c r="CV58" s="63"/>
      <c r="CW58" s="63"/>
      <c r="CX58" s="63"/>
      <c r="CY58" s="63"/>
      <c r="CZ58" s="64"/>
      <c r="DA58" s="63"/>
      <c r="DB58" s="62"/>
      <c r="DC58" s="63"/>
      <c r="DD58" s="63"/>
      <c r="DE58" s="63"/>
      <c r="DF58" s="63"/>
      <c r="DG58" s="63"/>
      <c r="DH58" s="64"/>
      <c r="DI58" s="63"/>
      <c r="DJ58" s="62"/>
      <c r="DK58" s="63"/>
      <c r="DL58" s="63"/>
      <c r="DM58" s="63"/>
      <c r="DN58" s="63"/>
      <c r="DO58" s="63"/>
      <c r="DP58" s="64"/>
      <c r="DQ58" s="63"/>
      <c r="DR58" s="62"/>
      <c r="DS58" s="63"/>
      <c r="DT58" s="63"/>
      <c r="DU58" s="63"/>
      <c r="DV58" s="63"/>
      <c r="DW58" s="63"/>
      <c r="DX58" s="64"/>
      <c r="DY58" s="63"/>
      <c r="DZ58" s="62"/>
      <c r="EA58" s="63"/>
      <c r="EB58" s="63"/>
      <c r="EC58" s="63"/>
      <c r="ED58" s="63"/>
      <c r="EE58" s="63"/>
      <c r="EF58" s="64"/>
      <c r="EG58" s="63"/>
      <c r="EH58" s="62"/>
      <c r="EI58" s="63"/>
      <c r="EJ58" s="63"/>
      <c r="EK58" s="63"/>
      <c r="EL58" s="63"/>
      <c r="EM58" s="63"/>
      <c r="EN58" s="64"/>
      <c r="EO58" s="63"/>
      <c r="EP58" s="62"/>
      <c r="EQ58" s="63"/>
      <c r="ER58" s="63"/>
      <c r="ES58" s="63"/>
      <c r="ET58" s="63"/>
      <c r="EU58" s="63"/>
      <c r="EV58" s="64"/>
      <c r="EW58" s="63"/>
      <c r="EX58" s="62"/>
      <c r="EY58" s="63"/>
      <c r="EZ58" s="63"/>
      <c r="FA58" s="63"/>
      <c r="FB58" s="63"/>
      <c r="FC58" s="63"/>
      <c r="FD58" s="64"/>
      <c r="FE58" s="63"/>
      <c r="FF58" s="62"/>
      <c r="FG58" s="63"/>
      <c r="FH58" s="63"/>
      <c r="FI58" s="63"/>
      <c r="FJ58" s="63"/>
      <c r="FK58" s="63"/>
      <c r="FL58" s="64"/>
      <c r="FM58" s="63"/>
      <c r="FN58" s="62"/>
      <c r="FO58" s="63"/>
      <c r="FP58" s="63"/>
      <c r="FQ58" s="63"/>
      <c r="FR58" s="63"/>
      <c r="FS58" s="63"/>
      <c r="FT58" s="64"/>
      <c r="FU58" s="63"/>
      <c r="FV58" s="62"/>
      <c r="FW58" s="63"/>
      <c r="FX58" s="63"/>
      <c r="FY58" s="63"/>
      <c r="FZ58" s="63"/>
      <c r="GA58" s="63"/>
      <c r="GB58" s="64"/>
      <c r="GC58" s="63"/>
      <c r="GD58" s="62"/>
      <c r="GE58" s="63"/>
      <c r="GF58" s="63"/>
      <c r="GG58" s="63"/>
      <c r="GH58" s="63"/>
      <c r="GI58" s="63"/>
      <c r="GJ58" s="64"/>
      <c r="GK58" s="63"/>
      <c r="GL58" s="62"/>
      <c r="GM58" s="63"/>
      <c r="GN58" s="63"/>
      <c r="GO58" s="63"/>
      <c r="GP58" s="63"/>
      <c r="GQ58" s="63"/>
      <c r="GR58" s="64"/>
      <c r="GS58" s="63"/>
      <c r="GT58" s="62"/>
      <c r="GU58" s="63"/>
      <c r="GV58" s="63"/>
      <c r="GW58" s="63"/>
      <c r="GX58" s="63"/>
      <c r="GY58" s="63"/>
      <c r="GZ58" s="64"/>
      <c r="HA58" s="63"/>
      <c r="HB58" s="62"/>
      <c r="HC58" s="63"/>
      <c r="HD58" s="63"/>
      <c r="HE58" s="63"/>
      <c r="HF58" s="63"/>
      <c r="HG58" s="63"/>
      <c r="HH58" s="64"/>
      <c r="HI58" s="63"/>
      <c r="HJ58" s="62"/>
      <c r="HK58" s="63"/>
      <c r="HL58" s="63"/>
      <c r="HM58" s="63"/>
      <c r="HN58" s="63"/>
      <c r="HO58" s="63"/>
      <c r="HP58" s="64"/>
      <c r="HQ58" s="63"/>
      <c r="HR58" s="62"/>
      <c r="HS58" s="63"/>
      <c r="HT58" s="63"/>
      <c r="HU58" s="63"/>
      <c r="HV58" s="63"/>
      <c r="HW58" s="63"/>
      <c r="HX58" s="64"/>
      <c r="HY58" s="63"/>
      <c r="HZ58" s="62"/>
      <c r="IA58" s="63"/>
      <c r="IB58" s="63"/>
      <c r="IC58" s="63"/>
      <c r="ID58" s="63"/>
      <c r="IE58" s="63"/>
      <c r="IF58" s="64"/>
      <c r="IG58" s="63"/>
      <c r="IH58" s="62"/>
      <c r="II58" s="63"/>
      <c r="IJ58" s="63"/>
      <c r="IK58" s="63"/>
      <c r="IL58" s="63"/>
      <c r="IM58" s="63"/>
      <c r="IN58" s="64"/>
      <c r="IO58" s="63"/>
      <c r="IP58" s="62"/>
      <c r="IQ58" s="63"/>
      <c r="IR58" s="63"/>
      <c r="IS58" s="63"/>
      <c r="IT58" s="63"/>
      <c r="IU58" s="63"/>
      <c r="IV58" s="64"/>
    </row>
    <row r="59" ht="63.75" spans="1:8">
      <c r="A59" s="65" t="str">
        <f>IF(OR(B59&lt;&gt;"",D59&lt;&gt;""),"["&amp;TEXT($B$2,"##")&amp;"-"&amp;TEXT(ROW()-13,"##")&amp;"]","")</f>
        <v>[Customer-46]</v>
      </c>
      <c r="B59" s="70" t="s">
        <v>401</v>
      </c>
      <c r="C59" s="65" t="s">
        <v>402</v>
      </c>
      <c r="D59" s="65" t="s">
        <v>403</v>
      </c>
      <c r="E59" s="65"/>
      <c r="F59" s="65" t="s">
        <v>44</v>
      </c>
      <c r="G59" s="65"/>
      <c r="H59" s="68"/>
    </row>
    <row r="60" ht="76.5" spans="1:8">
      <c r="A60" s="65" t="str">
        <f>IF(OR(B60&lt;&gt;"",D60&lt;&gt;""),"["&amp;TEXT($B$2,"##")&amp;"-"&amp;TEXT(ROW()-13,"##")&amp;"]","")</f>
        <v>[Customer-47]</v>
      </c>
      <c r="B60" s="70" t="s">
        <v>401</v>
      </c>
      <c r="C60" s="65" t="s">
        <v>404</v>
      </c>
      <c r="D60" s="65" t="s">
        <v>403</v>
      </c>
      <c r="E60" s="65"/>
      <c r="F60" s="65" t="s">
        <v>44</v>
      </c>
      <c r="G60" s="65"/>
      <c r="H60" s="68"/>
    </row>
    <row r="61" ht="63.75" spans="1:8">
      <c r="A61" s="65" t="str">
        <f t="shared" ref="A61:A63" si="6">IF(OR(B61&lt;&gt;"",D61&lt;&gt;""),"["&amp;TEXT($B$2,"##")&amp;"-"&amp;TEXT(ROW()-13,"##")&amp;"]","")</f>
        <v>[Customer-48]</v>
      </c>
      <c r="B61" s="70" t="s">
        <v>405</v>
      </c>
      <c r="C61" s="65" t="s">
        <v>406</v>
      </c>
      <c r="D61" s="70" t="s">
        <v>403</v>
      </c>
      <c r="E61" s="70"/>
      <c r="F61" s="65" t="s">
        <v>44</v>
      </c>
      <c r="G61" s="70"/>
      <c r="H61" s="70"/>
    </row>
    <row r="62" ht="51" spans="1:8">
      <c r="A62" s="65" t="str">
        <f t="shared" si="6"/>
        <v>[Customer-49]</v>
      </c>
      <c r="B62" s="70" t="s">
        <v>407</v>
      </c>
      <c r="C62" s="65" t="s">
        <v>408</v>
      </c>
      <c r="D62" s="70" t="s">
        <v>403</v>
      </c>
      <c r="E62" s="70"/>
      <c r="F62" s="65" t="s">
        <v>47</v>
      </c>
      <c r="G62" s="70"/>
      <c r="H62" s="70"/>
    </row>
    <row r="63" ht="51" spans="1:8">
      <c r="A63" s="65" t="str">
        <f t="shared" si="6"/>
        <v>[Customer-50]</v>
      </c>
      <c r="B63" s="70" t="s">
        <v>409</v>
      </c>
      <c r="C63" s="65" t="s">
        <v>410</v>
      </c>
      <c r="D63" s="70" t="s">
        <v>403</v>
      </c>
      <c r="E63" s="70"/>
      <c r="F63" s="65" t="s">
        <v>44</v>
      </c>
      <c r="G63" s="70"/>
      <c r="H63" s="70"/>
    </row>
  </sheetData>
  <autoFilter xmlns:etc="http://www.wps.cn/officeDocument/2017/etCustomData" ref="A8:H63" etc:filterBottomFollowUsedRange="0">
    <extLst/>
  </autoFilter>
  <mergeCells count="5">
    <mergeCell ref="B2:F2"/>
    <mergeCell ref="B3:F3"/>
    <mergeCell ref="B4:F4"/>
    <mergeCell ref="E5:F5"/>
    <mergeCell ref="E6:F6"/>
  </mergeCells>
  <dataValidations count="1">
    <dataValidation type="list" allowBlank="1" showErrorMessage="1" sqref="F54 F1:F3 F7:F22 F24:F53 F55:F167">
      <formula1>$J$2:$J$6</formula1>
    </dataValidation>
  </dataValidations>
  <pageMargins left="0.747916666666667" right="0.25" top="0.75" bottom="0.984027777777778" header="0.5" footer="0.5"/>
  <pageSetup paperSize="9" firstPageNumber="0" orientation="landscape" useFirstPageNumber="1" horizontalDpi="300" verticalDpi="300"/>
  <headerFooter alignWithMargins="0">
    <oddHeader>&amp;LFacilitate_Test Case\Company&amp;Rv1.0</oddHeader>
    <oddFooter>&amp;L&amp;"Tahoma,Regular"&amp;8 02ae-BM/PM/HDCV/FSOFT v2/0&amp;C&amp;"Tahoma,Regular"&amp;10Internal use&amp;R&amp;"Tahoma,Regular"&amp;8&amp;P/&amp;N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tabSelected="1" zoomScaleSheetLayoutView="60" workbookViewId="0">
      <selection activeCell="G27" sqref="G27"/>
    </sheetView>
  </sheetViews>
  <sheetFormatPr defaultColWidth="9" defaultRowHeight="12.75" outlineLevelCol="7"/>
  <cols>
    <col min="1" max="1" width="9" style="1"/>
    <col min="2" max="2" width="13.4416666666667" style="1" customWidth="1"/>
    <col min="3" max="3" width="19.3333333333333" style="1" customWidth="1"/>
    <col min="4" max="7" width="9" style="1"/>
    <col min="8" max="9" width="33.1083333333333" style="1" customWidth="1"/>
    <col min="10" max="16384" width="9" style="1"/>
  </cols>
  <sheetData>
    <row r="1" ht="25.5" customHeight="1" spans="2:8">
      <c r="B1" s="2" t="s">
        <v>411</v>
      </c>
      <c r="C1" s="2"/>
      <c r="D1" s="2"/>
      <c r="E1" s="2"/>
      <c r="F1" s="2"/>
      <c r="G1" s="2"/>
      <c r="H1" s="2"/>
    </row>
    <row r="2" ht="14.25" customHeight="1" spans="1:8">
      <c r="A2" s="3"/>
      <c r="B2" s="3"/>
      <c r="C2" s="4"/>
      <c r="D2" s="4"/>
      <c r="E2" s="4"/>
      <c r="F2" s="4"/>
      <c r="G2" s="4"/>
      <c r="H2" s="5"/>
    </row>
    <row r="3" ht="12" customHeight="1" spans="2:8">
      <c r="B3" s="6" t="s">
        <v>1</v>
      </c>
      <c r="C3" s="7" t="s">
        <v>2</v>
      </c>
      <c r="D3" s="7"/>
      <c r="E3" s="8" t="s">
        <v>3</v>
      </c>
      <c r="F3" s="8"/>
      <c r="G3" s="9"/>
      <c r="H3" s="10"/>
    </row>
    <row r="4" ht="12" customHeight="1" spans="2:8">
      <c r="B4" s="6" t="s">
        <v>4</v>
      </c>
      <c r="C4" s="7" t="s">
        <v>5</v>
      </c>
      <c r="D4" s="7"/>
      <c r="E4" s="8" t="s">
        <v>6</v>
      </c>
      <c r="F4" s="8"/>
      <c r="G4" s="9"/>
      <c r="H4" s="10"/>
    </row>
    <row r="5" ht="12" customHeight="1" spans="2:8">
      <c r="B5" s="11" t="s">
        <v>7</v>
      </c>
      <c r="C5" s="7" t="str">
        <f>C4&amp;"_"&amp;"Test Report"&amp;"_"&amp;"vx.x"</f>
        <v>&lt;Project Code&gt;_Test Report_vx.x</v>
      </c>
      <c r="D5" s="7"/>
      <c r="E5" s="8" t="s">
        <v>8</v>
      </c>
      <c r="F5" s="8"/>
      <c r="G5" s="9"/>
      <c r="H5" s="12" t="s">
        <v>412</v>
      </c>
    </row>
    <row r="6" ht="21.75" customHeight="1" spans="1:8">
      <c r="A6" s="3"/>
      <c r="B6" s="11" t="s">
        <v>413</v>
      </c>
      <c r="C6" s="13" t="s">
        <v>414</v>
      </c>
      <c r="D6" s="13"/>
      <c r="E6" s="13"/>
      <c r="F6" s="13"/>
      <c r="G6" s="13"/>
      <c r="H6" s="13"/>
    </row>
    <row r="7" ht="14.25" customHeight="1" spans="1:8">
      <c r="A7" s="3"/>
      <c r="B7" s="14"/>
      <c r="C7" s="15"/>
      <c r="D7" s="4"/>
      <c r="E7" s="4"/>
      <c r="F7" s="4"/>
      <c r="G7" s="4"/>
      <c r="H7" s="5"/>
    </row>
    <row r="8" spans="2:8">
      <c r="B8" s="14"/>
      <c r="C8" s="15"/>
      <c r="D8" s="4"/>
      <c r="E8" s="4"/>
      <c r="F8" s="4"/>
      <c r="G8" s="4"/>
      <c r="H8" s="5"/>
    </row>
    <row r="9" spans="1:8">
      <c r="A9" s="16"/>
      <c r="B9" s="16"/>
      <c r="C9" s="16"/>
      <c r="D9" s="16"/>
      <c r="E9" s="16"/>
      <c r="F9" s="16"/>
      <c r="G9" s="16"/>
      <c r="H9" s="16"/>
    </row>
    <row r="10" spans="1:8">
      <c r="A10" s="17"/>
      <c r="B10" s="18" t="s">
        <v>19</v>
      </c>
      <c r="C10" s="19" t="s">
        <v>415</v>
      </c>
      <c r="D10" s="20" t="s">
        <v>44</v>
      </c>
      <c r="E10" s="19" t="s">
        <v>47</v>
      </c>
      <c r="F10" s="19" t="s">
        <v>49</v>
      </c>
      <c r="G10" s="21" t="s">
        <v>50</v>
      </c>
      <c r="H10" s="22" t="s">
        <v>416</v>
      </c>
    </row>
    <row r="11" spans="1:8">
      <c r="A11" s="17"/>
      <c r="B11" s="23">
        <v>1</v>
      </c>
      <c r="C11" s="24" t="str">
        <f>Manager!B2</f>
        <v>Manager</v>
      </c>
      <c r="D11" s="25">
        <f>Manager!A6</f>
        <v>40</v>
      </c>
      <c r="E11" s="25">
        <f>Manager!B6</f>
        <v>6</v>
      </c>
      <c r="F11" s="25">
        <f>Manager!C6</f>
        <v>0</v>
      </c>
      <c r="G11" s="25">
        <f>Manager!D6</f>
        <v>0</v>
      </c>
      <c r="H11" s="26">
        <f>Manager!E6</f>
        <v>46</v>
      </c>
    </row>
    <row r="12" spans="1:8">
      <c r="A12" s="17"/>
      <c r="B12" s="23">
        <v>2</v>
      </c>
      <c r="C12" s="24" t="str">
        <f>[1]Customer!B2</f>
        <v>Customer</v>
      </c>
      <c r="D12" s="25">
        <f>Customer!A6</f>
        <v>47</v>
      </c>
      <c r="E12" s="25">
        <f>Customer!B6</f>
        <v>3</v>
      </c>
      <c r="F12" s="25">
        <f>Customer!C6</f>
        <v>0</v>
      </c>
      <c r="G12" s="25">
        <f>Customer!D6</f>
        <v>0</v>
      </c>
      <c r="H12" s="26">
        <f>Customer!E6</f>
        <v>50</v>
      </c>
    </row>
    <row r="13" spans="1:8">
      <c r="A13" s="17"/>
      <c r="B13" s="23">
        <v>2</v>
      </c>
      <c r="C13" s="24" t="str">
        <f>[1]Delivery!B2</f>
        <v>Delivery</v>
      </c>
      <c r="D13" s="25">
        <f>Delivery!A6</f>
        <v>26</v>
      </c>
      <c r="E13" s="25">
        <f>Delivery!B6</f>
        <v>3</v>
      </c>
      <c r="F13" s="25">
        <f>Delivery!C6</f>
        <v>1</v>
      </c>
      <c r="G13" s="25">
        <f>Delivery!D6</f>
        <v>0</v>
      </c>
      <c r="H13" s="25">
        <f>Delivery!E6</f>
        <v>30</v>
      </c>
    </row>
    <row r="14" spans="1:8">
      <c r="A14" s="17"/>
      <c r="B14" s="27"/>
      <c r="C14" s="28" t="s">
        <v>417</v>
      </c>
      <c r="D14" s="29">
        <f>SUM(D9:D13)</f>
        <v>113</v>
      </c>
      <c r="E14" s="29">
        <f>SUM(E9:E13)</f>
        <v>12</v>
      </c>
      <c r="F14" s="29">
        <f>SUM(F9:F13)</f>
        <v>1</v>
      </c>
      <c r="G14" s="29">
        <f>SUM(G9:G13)</f>
        <v>0</v>
      </c>
      <c r="H14" s="30">
        <f>SUM(H9:H13)</f>
        <v>126</v>
      </c>
    </row>
    <row r="15" spans="1:8">
      <c r="A15" s="16"/>
      <c r="B15" s="31"/>
      <c r="C15" s="16"/>
      <c r="D15" s="32"/>
      <c r="E15" s="33"/>
      <c r="F15" s="33"/>
      <c r="G15" s="33"/>
      <c r="H15" s="33"/>
    </row>
    <row r="16" spans="1:8">
      <c r="A16" s="16"/>
      <c r="B16" s="16"/>
      <c r="C16" s="34" t="s">
        <v>418</v>
      </c>
      <c r="D16" s="16"/>
      <c r="E16" s="35">
        <f>(D14+E14)*100/(H14-G14)</f>
        <v>99.2063492063492</v>
      </c>
      <c r="F16" s="16" t="s">
        <v>419</v>
      </c>
      <c r="G16" s="16"/>
      <c r="H16" s="36"/>
    </row>
    <row r="17" spans="1:8">
      <c r="A17" s="16"/>
      <c r="B17" s="16"/>
      <c r="C17" s="34" t="s">
        <v>420</v>
      </c>
      <c r="D17" s="16"/>
      <c r="E17" s="35">
        <f>D14*100/(H14-G14)</f>
        <v>89.6825396825397</v>
      </c>
      <c r="F17" s="16" t="s">
        <v>419</v>
      </c>
      <c r="G17" s="16"/>
      <c r="H17" s="36"/>
    </row>
    <row r="18" spans="3:4">
      <c r="C18" s="16"/>
      <c r="D18" s="16"/>
    </row>
  </sheetData>
  <mergeCells count="8">
    <mergeCell ref="B1:H1"/>
    <mergeCell ref="C3:D3"/>
    <mergeCell ref="E3:F3"/>
    <mergeCell ref="C4:D4"/>
    <mergeCell ref="E4:F4"/>
    <mergeCell ref="C5:D5"/>
    <mergeCell ref="E5:F5"/>
    <mergeCell ref="C6:H6"/>
  </mergeCells>
  <pageMargins left="0.747916666666667" right="0.747916666666667" top="0.984027777777778" bottom="0.984027777777778" header="0.511805555555556" footer="0.5"/>
  <pageSetup paperSize="1" orientation="landscape" horizontalDpi="300" verticalDpi="300"/>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Company>FSOFT</Company>
  <Application>Microsoft Excel</Application>
  <HeadingPairs>
    <vt:vector size="2" baseType="variant">
      <vt:variant>
        <vt:lpstr>工作表</vt:lpstr>
      </vt:variant>
      <vt:variant>
        <vt:i4>6</vt:i4>
      </vt:variant>
    </vt:vector>
  </HeadingPairs>
  <TitlesOfParts>
    <vt:vector size="6" baseType="lpstr">
      <vt:lpstr>Cover</vt:lpstr>
      <vt:lpstr>Test case List</vt:lpstr>
      <vt:lpstr>Manager</vt:lpstr>
      <vt:lpstr>Delivery</vt:lpstr>
      <vt:lpstr>Customer</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Hami-Peter</dc:creator>
  <dc:description>Updates sheet Cover: Add logo, document code, creator, reviewer/approver.
Add sheet Test Case List.
Change Sheet Company, User, Provider to Modules. Add column Inter-test case dependent. Update these sheets.
Update Test Report</dc:description>
  <cp:lastModifiedBy>Tuanhuym</cp:lastModifiedBy>
  <dcterms:created xsi:type="dcterms:W3CDTF">2024-11-07T09:02:00Z</dcterms:created>
  <dcterms:modified xsi:type="dcterms:W3CDTF">2024-11-08T13:55:10Z</dcterms:modified>
  <cp:category>BM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179A045BF0E448E897118DE6AB53F95A_13</vt:lpwstr>
  </property>
  <property fmtid="{D5CDD505-2E9C-101B-9397-08002B2CF9AE}" pid="3" name="KSOProductBuildVer">
    <vt:lpwstr>1033-12.2.0.18607</vt:lpwstr>
  </property>
</Properties>
</file>