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80" windowWidth="11280" windowHeight="7350" tabRatio="862" firstSheet="5" activeTab="5"/>
  </bookViews>
  <sheets>
    <sheet name="IN DS LOP" sheetId="2" state="hidden" r:id="rId1"/>
    <sheet name="IN DS LOP (2)" sheetId="6" state="hidden" r:id="rId2"/>
    <sheet name="IN DS LOP (3)" sheetId="7" state="hidden" r:id="rId3"/>
    <sheet name="IN DS LOP (4)" sheetId="8" state="hidden" r:id="rId4"/>
    <sheet name="DSTHI (3)" sheetId="11" state="hidden" r:id="rId5"/>
    <sheet name="TONGHOP" sheetId="32" r:id="rId6"/>
    <sheet name="Phòng 401-1" sheetId="21" r:id="rId7"/>
    <sheet name="Phòng 401-2" sheetId="22" r:id="rId8"/>
    <sheet name="Phòng 406" sheetId="23" r:id="rId9"/>
    <sheet name="Phòng 702" sheetId="24" r:id="rId10"/>
    <sheet name="Phòng 703" sheetId="25" r:id="rId11"/>
    <sheet name="Phòng 801A" sheetId="26" r:id="rId12"/>
    <sheet name="Phòng 801B" sheetId="27" r:id="rId13"/>
    <sheet name="Phòng 802" sheetId="28" r:id="rId14"/>
    <sheet name="Phòng 803" sheetId="29" r:id="rId15"/>
    <sheet name="Phòng 901A" sheetId="30" r:id="rId16"/>
    <sheet name="Phòng 901B" sheetId="31" r:id="rId17"/>
  </sheets>
  <externalReferences>
    <externalReference r:id="rId18"/>
  </externalReferences>
  <definedNames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hidden="1">#REF!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_xlnm.Print_Titles" localSheetId="6">'Phòng 401-1'!$1:$7</definedName>
    <definedName name="_xlnm.Print_Titles" localSheetId="7">'Phòng 401-2'!$1:$7</definedName>
    <definedName name="_xlnm.Print_Titles" localSheetId="8">'Phòng 406'!$1:$7</definedName>
    <definedName name="_xlnm.Print_Titles" localSheetId="9">'Phòng 702'!$1:$7</definedName>
    <definedName name="_xlnm.Print_Titles" localSheetId="10">'Phòng 703'!$1:$7</definedName>
    <definedName name="_xlnm.Print_Titles" localSheetId="11">'Phòng 801A'!$1:$7</definedName>
    <definedName name="_xlnm.Print_Titles" localSheetId="12">'Phòng 801B'!$1:$7</definedName>
    <definedName name="_xlnm.Print_Titles" localSheetId="13">'Phòng 802'!$1:$7</definedName>
    <definedName name="_xlnm.Print_Titles" localSheetId="14">'Phòng 803'!$1:$7</definedName>
    <definedName name="_xlnm.Print_Titles" localSheetId="15">'Phòng 901A'!$1:$7</definedName>
    <definedName name="_xlnm.Print_Titles" localSheetId="16">'Phòng 901B'!$1:$7</definedName>
  </definedNames>
  <calcPr calcId="144525" iterate="1"/>
</workbook>
</file>

<file path=xl/calcChain.xml><?xml version="1.0" encoding="utf-8"?>
<calcChain xmlns="http://schemas.openxmlformats.org/spreadsheetml/2006/main">
  <c r="B9" i="11" l="1"/>
  <c r="B10" i="11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E2" i="11"/>
  <c r="C3" i="11"/>
  <c r="B4" i="11" l="1"/>
  <c r="D3" i="11"/>
  <c r="F2" i="11"/>
  <c r="A10" i="11"/>
  <c r="A12" i="11"/>
  <c r="A13" i="11"/>
  <c r="A15" i="11"/>
  <c r="A16" i="11"/>
  <c r="A17" i="11"/>
  <c r="A19" i="11"/>
  <c r="A20" i="11"/>
  <c r="A8" i="11"/>
  <c r="A14" i="11"/>
  <c r="A21" i="11"/>
  <c r="A23" i="11"/>
  <c r="A25" i="11"/>
  <c r="A27" i="11"/>
  <c r="A29" i="11"/>
  <c r="A31" i="11"/>
  <c r="A33" i="11"/>
  <c r="A34" i="11"/>
  <c r="A35" i="11"/>
  <c r="A36" i="11"/>
  <c r="A44" i="11"/>
  <c r="A50" i="11"/>
  <c r="A51" i="11"/>
  <c r="A11" i="11"/>
  <c r="A18" i="11"/>
  <c r="A24" i="11"/>
  <c r="A28" i="11"/>
  <c r="A32" i="11"/>
  <c r="A37" i="11"/>
  <c r="A52" i="11"/>
  <c r="A59" i="11"/>
  <c r="A61" i="11"/>
  <c r="A63" i="11"/>
  <c r="A64" i="11"/>
  <c r="A65" i="11"/>
  <c r="A66" i="11"/>
  <c r="A67" i="11"/>
  <c r="A68" i="11"/>
  <c r="A71" i="11"/>
  <c r="A80" i="11"/>
  <c r="A9" i="11"/>
  <c r="A22" i="11"/>
  <c r="A26" i="11"/>
  <c r="A30" i="11"/>
  <c r="A45" i="11"/>
  <c r="A46" i="11"/>
  <c r="A47" i="11"/>
  <c r="A48" i="11"/>
  <c r="A49" i="11"/>
  <c r="A53" i="11"/>
  <c r="A54" i="11"/>
  <c r="A55" i="11"/>
  <c r="A56" i="11"/>
  <c r="A57" i="11"/>
  <c r="A58" i="11"/>
  <c r="A60" i="11"/>
  <c r="A62" i="11"/>
  <c r="A69" i="11"/>
  <c r="A70" i="11"/>
  <c r="A72" i="11"/>
  <c r="A73" i="11"/>
  <c r="A81" i="11"/>
  <c r="A83" i="11"/>
  <c r="A87" i="11"/>
  <c r="A90" i="11"/>
  <c r="A92" i="11"/>
  <c r="A94" i="11"/>
  <c r="A96" i="11"/>
  <c r="A98" i="11"/>
  <c r="A100" i="11"/>
  <c r="A102" i="11"/>
  <c r="A104" i="11"/>
  <c r="A106" i="11"/>
  <c r="A108" i="11"/>
  <c r="A82" i="11"/>
  <c r="A85" i="11"/>
  <c r="A86" i="11"/>
  <c r="A91" i="11"/>
  <c r="A93" i="11"/>
  <c r="A95" i="11"/>
  <c r="A97" i="11"/>
  <c r="A99" i="11"/>
  <c r="A101" i="11"/>
  <c r="A103" i="11"/>
  <c r="A105" i="11"/>
  <c r="A107" i="11"/>
  <c r="A109" i="11"/>
  <c r="A84" i="11"/>
  <c r="A88" i="11"/>
  <c r="A89" i="11"/>
  <c r="E88" i="11" l="1"/>
  <c r="F88" i="11"/>
  <c r="C88" i="11"/>
  <c r="K88" i="11"/>
  <c r="D88" i="11"/>
  <c r="F109" i="11"/>
  <c r="K109" i="11"/>
  <c r="C109" i="11"/>
  <c r="D109" i="11"/>
  <c r="E109" i="11"/>
  <c r="F105" i="11"/>
  <c r="K105" i="11"/>
  <c r="C105" i="11"/>
  <c r="D105" i="11"/>
  <c r="E105" i="11"/>
  <c r="F101" i="11"/>
  <c r="K101" i="11"/>
  <c r="C101" i="11"/>
  <c r="D101" i="11"/>
  <c r="E101" i="11"/>
  <c r="F97" i="11"/>
  <c r="K97" i="11"/>
  <c r="C97" i="11"/>
  <c r="D97" i="11"/>
  <c r="E97" i="11"/>
  <c r="F93" i="11"/>
  <c r="K93" i="11"/>
  <c r="C93" i="11"/>
  <c r="D93" i="11"/>
  <c r="E93" i="11"/>
  <c r="E86" i="11"/>
  <c r="D86" i="11"/>
  <c r="C86" i="11"/>
  <c r="K86" i="11"/>
  <c r="F86" i="11"/>
  <c r="E82" i="11"/>
  <c r="D82" i="11"/>
  <c r="K82" i="11"/>
  <c r="F82" i="11"/>
  <c r="C82" i="11"/>
  <c r="E106" i="11"/>
  <c r="F106" i="11"/>
  <c r="C106" i="11"/>
  <c r="K106" i="11"/>
  <c r="D106" i="11"/>
  <c r="E102" i="11"/>
  <c r="F102" i="11"/>
  <c r="C102" i="11"/>
  <c r="K102" i="11"/>
  <c r="D102" i="11"/>
  <c r="E98" i="11"/>
  <c r="F98" i="11"/>
  <c r="C98" i="11"/>
  <c r="K98" i="11"/>
  <c r="D98" i="11"/>
  <c r="E94" i="11"/>
  <c r="F94" i="11"/>
  <c r="K94" i="11"/>
  <c r="D94" i="11"/>
  <c r="C94" i="11"/>
  <c r="E90" i="11"/>
  <c r="F90" i="11"/>
  <c r="C90" i="11"/>
  <c r="K90" i="11"/>
  <c r="D90" i="11"/>
  <c r="F83" i="11"/>
  <c r="E83" i="11"/>
  <c r="C83" i="11"/>
  <c r="D83" i="11"/>
  <c r="K83" i="11"/>
  <c r="F73" i="11"/>
  <c r="E73" i="11"/>
  <c r="K73" i="11"/>
  <c r="D73" i="11"/>
  <c r="C73" i="11"/>
  <c r="E70" i="11"/>
  <c r="F70" i="11"/>
  <c r="K70" i="11"/>
  <c r="C70" i="11"/>
  <c r="D70" i="11"/>
  <c r="E62" i="11"/>
  <c r="F62" i="11"/>
  <c r="K62" i="11"/>
  <c r="C62" i="11"/>
  <c r="D62" i="11"/>
  <c r="E58" i="11"/>
  <c r="F58" i="11"/>
  <c r="K58" i="11"/>
  <c r="C58" i="11"/>
  <c r="D58" i="11"/>
  <c r="E56" i="11"/>
  <c r="D56" i="11"/>
  <c r="K56" i="11"/>
  <c r="C56" i="11"/>
  <c r="F56" i="11"/>
  <c r="E54" i="11"/>
  <c r="F54" i="11"/>
  <c r="K54" i="11"/>
  <c r="C54" i="11"/>
  <c r="D54" i="11"/>
  <c r="D49" i="11"/>
  <c r="C49" i="11"/>
  <c r="F49" i="11"/>
  <c r="K49" i="11"/>
  <c r="E49" i="11"/>
  <c r="F47" i="11"/>
  <c r="K47" i="11"/>
  <c r="E47" i="11"/>
  <c r="C47" i="11"/>
  <c r="D47" i="11"/>
  <c r="F45" i="11"/>
  <c r="E45" i="11"/>
  <c r="C45" i="11"/>
  <c r="K45" i="11"/>
  <c r="D45" i="11"/>
  <c r="E26" i="11"/>
  <c r="D26" i="11"/>
  <c r="C26" i="11"/>
  <c r="F26" i="11"/>
  <c r="K26" i="11"/>
  <c r="D9" i="11"/>
  <c r="C9" i="11"/>
  <c r="F9" i="11"/>
  <c r="E9" i="11"/>
  <c r="K9" i="11"/>
  <c r="F71" i="11"/>
  <c r="K71" i="11"/>
  <c r="E71" i="11"/>
  <c r="D71" i="11"/>
  <c r="C71" i="11"/>
  <c r="D67" i="11"/>
  <c r="C67" i="11"/>
  <c r="F67" i="11"/>
  <c r="K67" i="11"/>
  <c r="E67" i="11"/>
  <c r="D65" i="11"/>
  <c r="C65" i="11"/>
  <c r="F65" i="11"/>
  <c r="E65" i="11"/>
  <c r="K65" i="11"/>
  <c r="D63" i="11"/>
  <c r="C63" i="11"/>
  <c r="F63" i="11"/>
  <c r="K63" i="11"/>
  <c r="E63" i="11"/>
  <c r="F59" i="11"/>
  <c r="K59" i="11"/>
  <c r="E59" i="11"/>
  <c r="D59" i="11"/>
  <c r="C59" i="11"/>
  <c r="D37" i="11"/>
  <c r="C37" i="11"/>
  <c r="K37" i="11"/>
  <c r="F37" i="11"/>
  <c r="E37" i="11"/>
  <c r="E28" i="11"/>
  <c r="F28" i="11"/>
  <c r="C28" i="11"/>
  <c r="K28" i="11"/>
  <c r="D28" i="11"/>
  <c r="E18" i="11"/>
  <c r="D18" i="11"/>
  <c r="K18" i="11"/>
  <c r="F18" i="11"/>
  <c r="C18" i="11"/>
  <c r="D51" i="11"/>
  <c r="C51" i="11"/>
  <c r="F51" i="11"/>
  <c r="K51" i="11"/>
  <c r="E51" i="11"/>
  <c r="E44" i="11"/>
  <c r="D44" i="11"/>
  <c r="C44" i="11"/>
  <c r="K44" i="11"/>
  <c r="F44" i="11"/>
  <c r="D35" i="11"/>
  <c r="C35" i="11"/>
  <c r="F35" i="11"/>
  <c r="K35" i="11"/>
  <c r="E35" i="11"/>
  <c r="D33" i="11"/>
  <c r="C33" i="11"/>
  <c r="F33" i="11"/>
  <c r="E33" i="11"/>
  <c r="K33" i="11"/>
  <c r="F29" i="11"/>
  <c r="K29" i="11"/>
  <c r="E29" i="11"/>
  <c r="D29" i="11"/>
  <c r="C29" i="11"/>
  <c r="F25" i="11"/>
  <c r="K25" i="11"/>
  <c r="E25" i="11"/>
  <c r="D25" i="11"/>
  <c r="C25" i="11"/>
  <c r="F21" i="11"/>
  <c r="K21" i="11"/>
  <c r="E21" i="11"/>
  <c r="D21" i="11"/>
  <c r="C21" i="11"/>
  <c r="K8" i="11"/>
  <c r="C8" i="11"/>
  <c r="F8" i="11"/>
  <c r="E8" i="11"/>
  <c r="D8" i="11"/>
  <c r="F19" i="11"/>
  <c r="E19" i="11"/>
  <c r="K19" i="11"/>
  <c r="D19" i="11"/>
  <c r="C19" i="11"/>
  <c r="E16" i="11"/>
  <c r="F16" i="11"/>
  <c r="C16" i="11"/>
  <c r="K16" i="11"/>
  <c r="D16" i="11"/>
  <c r="D13" i="11"/>
  <c r="C13" i="11"/>
  <c r="F13" i="11"/>
  <c r="E13" i="11"/>
  <c r="K13" i="11"/>
  <c r="K10" i="11"/>
  <c r="C10" i="11"/>
  <c r="F10" i="11"/>
  <c r="D10" i="11"/>
  <c r="E10" i="11"/>
  <c r="F89" i="11"/>
  <c r="E89" i="11"/>
  <c r="C89" i="11"/>
  <c r="D89" i="11"/>
  <c r="K89" i="11"/>
  <c r="K84" i="11"/>
  <c r="C84" i="11"/>
  <c r="D84" i="11"/>
  <c r="E84" i="11"/>
  <c r="F84" i="11"/>
  <c r="D107" i="11"/>
  <c r="E107" i="11"/>
  <c r="K107" i="11"/>
  <c r="F107" i="11"/>
  <c r="C107" i="11"/>
  <c r="F103" i="11"/>
  <c r="K103" i="11"/>
  <c r="C103" i="11"/>
  <c r="D103" i="11"/>
  <c r="E103" i="11"/>
  <c r="F99" i="11"/>
  <c r="K99" i="11"/>
  <c r="C99" i="11"/>
  <c r="D99" i="11"/>
  <c r="E99" i="11"/>
  <c r="F95" i="11"/>
  <c r="K95" i="11"/>
  <c r="C95" i="11"/>
  <c r="D95" i="11"/>
  <c r="E95" i="11"/>
  <c r="F91" i="11"/>
  <c r="K91" i="11"/>
  <c r="C91" i="11"/>
  <c r="D91" i="11"/>
  <c r="E91" i="11"/>
  <c r="F85" i="11"/>
  <c r="K85" i="11"/>
  <c r="E85" i="11"/>
  <c r="C85" i="11"/>
  <c r="D85" i="11"/>
  <c r="E108" i="11"/>
  <c r="F108" i="11"/>
  <c r="C108" i="11"/>
  <c r="K108" i="11"/>
  <c r="D108" i="11"/>
  <c r="E104" i="11"/>
  <c r="F104" i="11"/>
  <c r="C104" i="11"/>
  <c r="D104" i="11"/>
  <c r="K104" i="11"/>
  <c r="E100" i="11"/>
  <c r="F100" i="11"/>
  <c r="C100" i="11"/>
  <c r="D100" i="11"/>
  <c r="K100" i="11"/>
  <c r="E96" i="11"/>
  <c r="F96" i="11"/>
  <c r="C96" i="11"/>
  <c r="D96" i="11"/>
  <c r="K96" i="11"/>
  <c r="E92" i="11"/>
  <c r="F92" i="11"/>
  <c r="C92" i="11"/>
  <c r="D92" i="11"/>
  <c r="K92" i="11"/>
  <c r="F87" i="11"/>
  <c r="E87" i="11"/>
  <c r="K87" i="11"/>
  <c r="C87" i="11"/>
  <c r="D87" i="11"/>
  <c r="F81" i="11"/>
  <c r="D81" i="11"/>
  <c r="C81" i="11"/>
  <c r="K81" i="11"/>
  <c r="E81" i="11"/>
  <c r="K72" i="11"/>
  <c r="C72" i="11"/>
  <c r="F72" i="11"/>
  <c r="E72" i="11"/>
  <c r="D72" i="11"/>
  <c r="F69" i="11"/>
  <c r="E69" i="11"/>
  <c r="C69" i="11"/>
  <c r="D69" i="11"/>
  <c r="K69" i="11"/>
  <c r="E60" i="11"/>
  <c r="D60" i="11"/>
  <c r="K60" i="11"/>
  <c r="C60" i="11"/>
  <c r="F60" i="11"/>
  <c r="F57" i="11"/>
  <c r="E57" i="11"/>
  <c r="K57" i="11"/>
  <c r="D57" i="11"/>
  <c r="C57" i="11"/>
  <c r="F55" i="11"/>
  <c r="K55" i="11"/>
  <c r="E55" i="11"/>
  <c r="D55" i="11"/>
  <c r="C55" i="11"/>
  <c r="F53" i="11"/>
  <c r="E53" i="11"/>
  <c r="C53" i="11"/>
  <c r="D53" i="11"/>
  <c r="K53" i="11"/>
  <c r="E48" i="11"/>
  <c r="D48" i="11"/>
  <c r="C48" i="11"/>
  <c r="K48" i="11"/>
  <c r="F48" i="11"/>
  <c r="E46" i="11"/>
  <c r="F46" i="11"/>
  <c r="C46" i="11"/>
  <c r="K46" i="11"/>
  <c r="D46" i="11"/>
  <c r="E30" i="11"/>
  <c r="D30" i="11"/>
  <c r="C30" i="11"/>
  <c r="F30" i="11"/>
  <c r="K30" i="11"/>
  <c r="E22" i="11"/>
  <c r="D22" i="11"/>
  <c r="C22" i="11"/>
  <c r="F22" i="11"/>
  <c r="K22" i="11"/>
  <c r="K80" i="11"/>
  <c r="C80" i="11"/>
  <c r="D80" i="11"/>
  <c r="E80" i="11"/>
  <c r="F80" i="11"/>
  <c r="E68" i="11"/>
  <c r="D68" i="11"/>
  <c r="K68" i="11"/>
  <c r="C68" i="11"/>
  <c r="F68" i="11"/>
  <c r="E66" i="11"/>
  <c r="F66" i="11"/>
  <c r="K66" i="11"/>
  <c r="C66" i="11"/>
  <c r="D66" i="11"/>
  <c r="E64" i="11"/>
  <c r="D64" i="11"/>
  <c r="K64" i="11"/>
  <c r="C64" i="11"/>
  <c r="F64" i="11"/>
  <c r="F61" i="11"/>
  <c r="E61" i="11"/>
  <c r="C61" i="11"/>
  <c r="D61" i="11"/>
  <c r="K61" i="11"/>
  <c r="E52" i="11"/>
  <c r="D52" i="11"/>
  <c r="K52" i="11"/>
  <c r="C52" i="11"/>
  <c r="F52" i="11"/>
  <c r="K32" i="11"/>
  <c r="C32" i="11"/>
  <c r="D32" i="11"/>
  <c r="E32" i="11"/>
  <c r="F32" i="11"/>
  <c r="E24" i="11"/>
  <c r="F24" i="11"/>
  <c r="C24" i="11"/>
  <c r="K24" i="11"/>
  <c r="D24" i="11"/>
  <c r="F11" i="11"/>
  <c r="E11" i="11"/>
  <c r="K11" i="11"/>
  <c r="D11" i="11"/>
  <c r="C11" i="11"/>
  <c r="K50" i="11"/>
  <c r="C50" i="11"/>
  <c r="E50" i="11"/>
  <c r="D50" i="11"/>
  <c r="F50" i="11"/>
  <c r="E36" i="11"/>
  <c r="F36" i="11"/>
  <c r="K36" i="11"/>
  <c r="D36" i="11"/>
  <c r="C36" i="11"/>
  <c r="K34" i="11"/>
  <c r="C34" i="11"/>
  <c r="F34" i="11"/>
  <c r="E34" i="11"/>
  <c r="D34" i="11"/>
  <c r="F31" i="11"/>
  <c r="D31" i="11"/>
  <c r="K31" i="11"/>
  <c r="C31" i="11"/>
  <c r="E31" i="11"/>
  <c r="F27" i="11"/>
  <c r="E27" i="11"/>
  <c r="K27" i="11"/>
  <c r="D27" i="11"/>
  <c r="C27" i="11"/>
  <c r="F23" i="11"/>
  <c r="E23" i="11"/>
  <c r="C23" i="11"/>
  <c r="D23" i="11"/>
  <c r="K23" i="11"/>
  <c r="E14" i="11"/>
  <c r="D14" i="11"/>
  <c r="C14" i="11"/>
  <c r="F14" i="11"/>
  <c r="K14" i="11"/>
  <c r="E20" i="11"/>
  <c r="F20" i="11"/>
  <c r="C20" i="11"/>
  <c r="K20" i="11"/>
  <c r="D20" i="11"/>
  <c r="D17" i="11"/>
  <c r="C17" i="11"/>
  <c r="K17" i="11"/>
  <c r="E17" i="11"/>
  <c r="F17" i="11"/>
  <c r="F15" i="11"/>
  <c r="E15" i="11"/>
  <c r="C15" i="11"/>
  <c r="K15" i="11"/>
  <c r="D15" i="11"/>
  <c r="E12" i="11"/>
  <c r="F12" i="11"/>
  <c r="K12" i="11"/>
  <c r="D12" i="11"/>
  <c r="C12" i="11"/>
  <c r="H90" i="7" l="1"/>
  <c r="C64" i="2"/>
  <c r="AA63" i="8"/>
  <c r="G10" i="7"/>
  <c r="D64" i="7"/>
  <c r="H41" i="8"/>
  <c r="F57" i="6"/>
  <c r="G20" i="2"/>
  <c r="E44" i="2"/>
  <c r="G65" i="7"/>
  <c r="AD57" i="8"/>
  <c r="C20" i="2"/>
  <c r="F91" i="8"/>
  <c r="F38" i="2"/>
  <c r="C85" i="6"/>
  <c r="E20" i="7"/>
  <c r="AD17" i="6"/>
  <c r="H55" i="7"/>
  <c r="G18" i="2"/>
  <c r="D78" i="8"/>
  <c r="C65" i="8"/>
  <c r="G15" i="8"/>
  <c r="G85" i="7"/>
  <c r="F84" i="8"/>
  <c r="AA38" i="7"/>
  <c r="AA18" i="8"/>
  <c r="E69" i="7"/>
  <c r="F62" i="6"/>
  <c r="C21" i="6"/>
  <c r="F17" i="8"/>
  <c r="D56" i="2"/>
  <c r="H67" i="7"/>
  <c r="H33" i="8"/>
  <c r="G88" i="8"/>
  <c r="AA85" i="8"/>
  <c r="AB19" i="8"/>
  <c r="AD18" i="6"/>
  <c r="H17" i="6"/>
  <c r="D61" i="7"/>
  <c r="F80" i="8"/>
  <c r="AD15" i="7"/>
  <c r="AC33" i="6"/>
  <c r="F79" i="8"/>
  <c r="E46" i="7"/>
  <c r="C85" i="8"/>
  <c r="C37" i="6"/>
  <c r="E91" i="7"/>
  <c r="H17" i="8"/>
  <c r="G32" i="7"/>
  <c r="C44" i="6"/>
  <c r="AD12" i="8"/>
  <c r="AB83" i="8"/>
  <c r="F15" i="2"/>
  <c r="AB16" i="7"/>
  <c r="H66" i="7"/>
  <c r="F21" i="6"/>
  <c r="H42" i="8"/>
  <c r="D81" i="2"/>
  <c r="C16" i="2"/>
  <c r="AD43" i="6"/>
  <c r="AB11" i="6"/>
  <c r="AC10" i="6"/>
  <c r="AD64" i="8"/>
  <c r="E60" i="2"/>
  <c r="H37" i="2"/>
  <c r="E68" i="2"/>
  <c r="D46" i="7"/>
  <c r="H12" i="7"/>
  <c r="AD19" i="6"/>
  <c r="G16" i="8"/>
  <c r="AB11" i="8"/>
  <c r="AB68" i="8"/>
  <c r="AC43" i="6"/>
  <c r="F10" i="7"/>
  <c r="D35" i="6"/>
  <c r="G41" i="8"/>
  <c r="C45" i="8"/>
  <c r="C92" i="7"/>
  <c r="F57" i="8"/>
  <c r="E58" i="2"/>
  <c r="G18" i="6"/>
  <c r="G33" i="8"/>
  <c r="C18" i="2"/>
  <c r="AA35" i="8"/>
  <c r="AA19" i="6"/>
  <c r="E20" i="6"/>
  <c r="C91" i="6"/>
  <c r="D92" i="6"/>
  <c r="AC88" i="8"/>
  <c r="F91" i="7"/>
  <c r="H32" i="7"/>
  <c r="AA21" i="7"/>
  <c r="G62" i="2"/>
  <c r="H83" i="7"/>
  <c r="AA36" i="8"/>
  <c r="C40" i="8"/>
  <c r="AD23" i="8"/>
  <c r="G83" i="2"/>
  <c r="F57" i="2"/>
  <c r="D82" i="6"/>
  <c r="D62" i="6"/>
  <c r="E14" i="8"/>
  <c r="G40" i="8"/>
  <c r="G80" i="6"/>
  <c r="E80" i="8"/>
  <c r="AD39" i="6"/>
  <c r="C37" i="2"/>
  <c r="D41" i="8"/>
  <c r="AB40" i="7"/>
  <c r="AC18" i="6"/>
  <c r="E84" i="8"/>
  <c r="AB42" i="7"/>
  <c r="E61" i="7"/>
  <c r="G89" i="6"/>
  <c r="AB36" i="8"/>
  <c r="AD14" i="8"/>
  <c r="AC38" i="7"/>
  <c r="F19" i="8"/>
  <c r="H87" i="6"/>
  <c r="H16" i="8"/>
  <c r="E23" i="7"/>
  <c r="G59" i="6"/>
  <c r="AD90" i="8"/>
  <c r="D86" i="2"/>
  <c r="D18" i="6"/>
  <c r="AB23" i="8"/>
  <c r="C78" i="8"/>
  <c r="AA44" i="8"/>
  <c r="D66" i="6"/>
  <c r="E68" i="8"/>
  <c r="AB59" i="7"/>
  <c r="H37" i="6"/>
  <c r="F13" i="7"/>
  <c r="C41" i="2"/>
  <c r="AD66" i="8"/>
  <c r="AC37" i="7"/>
  <c r="F40" i="6"/>
  <c r="E11" i="2"/>
  <c r="C13" i="8"/>
  <c r="AB21" i="6"/>
  <c r="G82" i="8"/>
  <c r="C67" i="2"/>
  <c r="AD55" i="7"/>
  <c r="H33" i="2"/>
  <c r="G66" i="2"/>
  <c r="D38" i="2"/>
  <c r="G81" i="7"/>
  <c r="AC22" i="8"/>
  <c r="E21" i="2"/>
  <c r="F38" i="7"/>
  <c r="D82" i="7"/>
  <c r="F32" i="8"/>
  <c r="E81" i="8"/>
  <c r="F41" i="8"/>
  <c r="AB39" i="8"/>
  <c r="AB20" i="7"/>
  <c r="AB62" i="8"/>
  <c r="G78" i="2"/>
  <c r="AA17" i="8"/>
  <c r="C82" i="7"/>
  <c r="D87" i="6"/>
  <c r="G90" i="7"/>
  <c r="H68" i="8"/>
  <c r="D69" i="7"/>
  <c r="G85" i="6"/>
  <c r="AD20" i="6"/>
  <c r="G92" i="2"/>
  <c r="E80" i="7"/>
  <c r="G42" i="8"/>
  <c r="AA21" i="8"/>
  <c r="F64" i="7"/>
  <c r="AD80" i="8"/>
  <c r="AA15" i="7"/>
  <c r="D43" i="7"/>
  <c r="AB64" i="7"/>
  <c r="AB67" i="8"/>
  <c r="H81" i="8"/>
  <c r="F83" i="8"/>
  <c r="D89" i="6"/>
  <c r="AD40" i="6"/>
  <c r="E92" i="2"/>
  <c r="C35" i="2"/>
  <c r="D11" i="6"/>
  <c r="AA65" i="7"/>
  <c r="F69" i="8"/>
  <c r="H13" i="7"/>
  <c r="C36" i="7"/>
  <c r="AC56" i="7"/>
  <c r="D35" i="7"/>
  <c r="G68" i="6"/>
  <c r="D9" i="6"/>
  <c r="D56" i="6"/>
  <c r="C90" i="6"/>
  <c r="AD21" i="7"/>
  <c r="AA58" i="8"/>
  <c r="C9" i="8"/>
  <c r="H21" i="7"/>
  <c r="AB43" i="6"/>
  <c r="C63" i="7"/>
  <c r="AD57" i="7"/>
  <c r="E40" i="6"/>
  <c r="F90" i="7"/>
  <c r="AA40" i="7"/>
  <c r="G36" i="2"/>
  <c r="E38" i="2"/>
  <c r="C14" i="2"/>
  <c r="AA91" i="8"/>
  <c r="C13" i="6"/>
  <c r="D63" i="2"/>
  <c r="C45" i="7"/>
  <c r="G40" i="6"/>
  <c r="AC61" i="8"/>
  <c r="E78" i="8"/>
  <c r="C33" i="7"/>
  <c r="G88" i="6"/>
  <c r="H61" i="7"/>
  <c r="AD20" i="8"/>
  <c r="E55" i="8"/>
  <c r="F78" i="7"/>
  <c r="AA16" i="7"/>
  <c r="C92" i="6"/>
  <c r="F82" i="7"/>
  <c r="G21" i="2"/>
  <c r="E62" i="6"/>
  <c r="E18" i="2"/>
  <c r="D40" i="7"/>
  <c r="AD13" i="8"/>
  <c r="E79" i="6"/>
  <c r="F85" i="7"/>
  <c r="E34" i="7"/>
  <c r="C83" i="2"/>
  <c r="AD35" i="6"/>
  <c r="H84" i="7"/>
  <c r="AC55" i="7"/>
  <c r="E15" i="7"/>
  <c r="F42" i="8"/>
  <c r="E45" i="6"/>
  <c r="C11" i="7"/>
  <c r="C64" i="7"/>
  <c r="F90" i="8"/>
  <c r="AC46" i="7"/>
  <c r="H69" i="2"/>
  <c r="D60" i="6"/>
  <c r="C59" i="6"/>
  <c r="C21" i="2"/>
  <c r="AC65" i="7"/>
  <c r="D15" i="6"/>
  <c r="E44" i="6"/>
  <c r="AC42" i="6"/>
  <c r="H62" i="7"/>
  <c r="C19" i="8"/>
  <c r="F44" i="7"/>
  <c r="G87" i="8"/>
  <c r="AA67" i="8"/>
  <c r="H89" i="2"/>
  <c r="AB69" i="7"/>
  <c r="D21" i="8"/>
  <c r="G13" i="2"/>
  <c r="E81" i="6"/>
  <c r="D91" i="7"/>
  <c r="F63" i="6"/>
  <c r="C86" i="8"/>
  <c r="AB78" i="8"/>
  <c r="E10" i="7"/>
  <c r="C91" i="2"/>
  <c r="D15" i="2"/>
  <c r="H19" i="2"/>
  <c r="H38" i="8"/>
  <c r="D10" i="7"/>
  <c r="AB16" i="6"/>
  <c r="G39" i="2"/>
  <c r="H11" i="6"/>
  <c r="G86" i="6"/>
  <c r="C67" i="7"/>
  <c r="D19" i="2"/>
  <c r="AB60" i="8"/>
  <c r="H36" i="6"/>
  <c r="C66" i="6"/>
  <c r="C17" i="8"/>
  <c r="H34" i="8"/>
  <c r="AA11" i="6"/>
  <c r="E22" i="6"/>
  <c r="G80" i="2"/>
  <c r="AA58" i="7"/>
  <c r="C68" i="2"/>
  <c r="F14" i="8"/>
  <c r="H56" i="2"/>
  <c r="G14" i="7"/>
  <c r="D80" i="8"/>
  <c r="AA45" i="6"/>
  <c r="AB21" i="7"/>
  <c r="F16" i="2"/>
  <c r="C14" i="8"/>
  <c r="AD23" i="7"/>
  <c r="D43" i="6"/>
  <c r="H36" i="7"/>
  <c r="D85" i="8"/>
  <c r="C88" i="2"/>
  <c r="G37" i="8"/>
  <c r="E65" i="2"/>
  <c r="E66" i="8"/>
  <c r="F32" i="6"/>
  <c r="AB42" i="8"/>
  <c r="D13" i="8"/>
  <c r="F61" i="6"/>
  <c r="H46" i="6"/>
  <c r="AB15" i="6"/>
  <c r="H15" i="7"/>
  <c r="D62" i="8"/>
  <c r="H35" i="6"/>
  <c r="H56" i="6"/>
  <c r="C68" i="7"/>
  <c r="H69" i="6"/>
  <c r="AD38" i="8"/>
  <c r="AC41" i="8"/>
  <c r="G35" i="7"/>
  <c r="E18" i="7"/>
  <c r="AA59" i="8"/>
  <c r="H23" i="6"/>
  <c r="H63" i="6"/>
  <c r="C43" i="2"/>
  <c r="G60" i="7"/>
  <c r="E57" i="7"/>
  <c r="F81" i="8"/>
  <c r="D18" i="7"/>
  <c r="F65" i="7"/>
  <c r="AD87" i="8"/>
  <c r="H66" i="2"/>
  <c r="C16" i="6"/>
  <c r="AC44" i="6"/>
  <c r="C83" i="7"/>
  <c r="C91" i="7"/>
  <c r="F68" i="7"/>
  <c r="H42" i="6"/>
  <c r="G9" i="6"/>
  <c r="D56" i="7"/>
  <c r="AB58" i="8"/>
  <c r="AB40" i="8"/>
  <c r="AC58" i="7"/>
  <c r="H45" i="8"/>
  <c r="AB63" i="7"/>
  <c r="AB17" i="7"/>
  <c r="G62" i="8"/>
  <c r="H20" i="6"/>
  <c r="E61" i="8"/>
  <c r="D87" i="2"/>
  <c r="AB35" i="7"/>
  <c r="AB18" i="7"/>
  <c r="AB33" i="7"/>
  <c r="F41" i="2"/>
  <c r="AC37" i="6"/>
  <c r="D65" i="2"/>
  <c r="H62" i="8"/>
  <c r="AD41" i="7"/>
  <c r="H67" i="2"/>
  <c r="C46" i="8"/>
  <c r="AA40" i="8"/>
  <c r="AB10" i="6"/>
  <c r="AC57" i="7"/>
  <c r="E79" i="8"/>
  <c r="C66" i="2"/>
  <c r="H84" i="8"/>
  <c r="C17" i="6"/>
  <c r="E39" i="8"/>
  <c r="D92" i="8"/>
  <c r="D88" i="8"/>
  <c r="AA23" i="7"/>
  <c r="D57" i="2"/>
  <c r="F14" i="7"/>
  <c r="G44" i="8"/>
  <c r="AA10" i="8"/>
  <c r="E21" i="7"/>
  <c r="AD35" i="7"/>
  <c r="C90" i="8"/>
  <c r="E67" i="6"/>
  <c r="F66" i="7"/>
  <c r="H34" i="2"/>
  <c r="AD32" i="6"/>
  <c r="H14" i="8"/>
  <c r="E63" i="7"/>
  <c r="F36" i="7"/>
  <c r="F82" i="8"/>
  <c r="F58" i="2"/>
  <c r="F43" i="6"/>
  <c r="D9" i="7"/>
  <c r="G34" i="6"/>
  <c r="AD43" i="7"/>
  <c r="AD82" i="8"/>
  <c r="C92" i="2"/>
  <c r="C33" i="2"/>
  <c r="AC69" i="8"/>
  <c r="C38" i="2"/>
  <c r="D39" i="8"/>
  <c r="AC13" i="7"/>
  <c r="AC66" i="7"/>
  <c r="C82" i="6"/>
  <c r="H21" i="2"/>
  <c r="AB69" i="8"/>
  <c r="F68" i="6"/>
  <c r="AB44" i="8"/>
  <c r="C67" i="8"/>
  <c r="D90" i="2"/>
  <c r="AB19" i="6"/>
  <c r="AB21" i="8"/>
  <c r="F44" i="2"/>
  <c r="H11" i="7"/>
  <c r="AA12" i="7"/>
  <c r="G16" i="7"/>
  <c r="G45" i="2"/>
  <c r="AB46" i="8"/>
  <c r="D92" i="7"/>
  <c r="E83" i="2"/>
  <c r="G82" i="6"/>
  <c r="H88" i="7"/>
  <c r="AC45" i="6"/>
  <c r="E42" i="8"/>
  <c r="F79" i="6"/>
  <c r="AD14" i="7"/>
  <c r="E9" i="8"/>
  <c r="F69" i="6"/>
  <c r="F59" i="7"/>
  <c r="F55" i="2"/>
  <c r="G79" i="8"/>
  <c r="AD61" i="7"/>
  <c r="E10" i="8"/>
  <c r="E32" i="8"/>
  <c r="H63" i="7"/>
  <c r="E41" i="2"/>
  <c r="D44" i="7"/>
  <c r="G64" i="8"/>
  <c r="C36" i="6"/>
  <c r="E17" i="6"/>
  <c r="AB23" i="6"/>
  <c r="D42" i="8"/>
  <c r="AA63" i="7"/>
  <c r="AA43" i="7"/>
  <c r="AC23" i="6"/>
  <c r="AD39" i="7"/>
  <c r="E69" i="2"/>
  <c r="G83" i="8"/>
  <c r="F81" i="7"/>
  <c r="H87" i="2"/>
  <c r="AD63" i="8"/>
  <c r="AD62" i="7"/>
  <c r="F88" i="2"/>
  <c r="E20" i="8"/>
  <c r="C89" i="6"/>
  <c r="F58" i="6"/>
  <c r="AD81" i="8"/>
  <c r="G88" i="2"/>
  <c r="AA68" i="7"/>
  <c r="F91" i="2"/>
  <c r="F15" i="8"/>
  <c r="E64" i="6"/>
  <c r="G89" i="2"/>
  <c r="AC10" i="8"/>
  <c r="AC46" i="6"/>
  <c r="AA23" i="6"/>
  <c r="C17" i="7"/>
  <c r="D16" i="7"/>
  <c r="AA66" i="8"/>
  <c r="AB41" i="6"/>
  <c r="AA61" i="8"/>
  <c r="H43" i="8"/>
  <c r="C64" i="6"/>
  <c r="AC22" i="7"/>
  <c r="D65" i="7"/>
  <c r="E63" i="2"/>
  <c r="F78" i="6"/>
  <c r="H79" i="6"/>
  <c r="F45" i="7"/>
  <c r="AA35" i="7"/>
  <c r="AC83" i="8"/>
  <c r="G32" i="6"/>
  <c r="E90" i="6"/>
  <c r="D11" i="7"/>
  <c r="C62" i="6"/>
  <c r="F85" i="2"/>
  <c r="H55" i="8"/>
  <c r="H44" i="2"/>
  <c r="AB38" i="8"/>
  <c r="D61" i="2"/>
  <c r="E57" i="2"/>
  <c r="AB38" i="7"/>
  <c r="F56" i="8"/>
  <c r="AA18" i="6"/>
  <c r="F34" i="6"/>
  <c r="E14" i="6"/>
  <c r="G59" i="7"/>
  <c r="AC13" i="6"/>
  <c r="AA43" i="8"/>
  <c r="AA82" i="8"/>
  <c r="E10" i="2"/>
  <c r="C59" i="7"/>
  <c r="AA86" i="8"/>
  <c r="G87" i="7"/>
  <c r="AC39" i="6"/>
  <c r="C62" i="2"/>
  <c r="AC59" i="8"/>
  <c r="AC12" i="6"/>
  <c r="E60" i="7"/>
  <c r="D84" i="2"/>
  <c r="E81" i="7"/>
  <c r="G63" i="8"/>
  <c r="F57" i="7"/>
  <c r="E12" i="2"/>
  <c r="H88" i="6"/>
  <c r="AA68" i="8"/>
  <c r="H81" i="2"/>
  <c r="E59" i="7"/>
  <c r="C78" i="6"/>
  <c r="G91" i="7"/>
  <c r="D20" i="8"/>
  <c r="C82" i="8"/>
  <c r="C84" i="2"/>
  <c r="F33" i="8"/>
  <c r="G45" i="7"/>
  <c r="F36" i="6"/>
  <c r="H13" i="6"/>
  <c r="E56" i="8"/>
  <c r="AB22" i="7"/>
  <c r="AD67" i="8"/>
  <c r="C65" i="7"/>
  <c r="C91" i="8"/>
  <c r="C87" i="2"/>
  <c r="F12" i="6"/>
  <c r="D67" i="8"/>
  <c r="AD46" i="7"/>
  <c r="H43" i="2"/>
  <c r="C66" i="7"/>
  <c r="E57" i="6"/>
  <c r="C57" i="6"/>
  <c r="D18" i="2"/>
  <c r="AB41" i="8"/>
  <c r="AA15" i="8"/>
  <c r="G92" i="6"/>
  <c r="H64" i="2"/>
  <c r="H12" i="2"/>
  <c r="G65" i="6"/>
  <c r="AC16" i="7"/>
  <c r="H35" i="8"/>
  <c r="AB64" i="8"/>
  <c r="H86" i="2"/>
  <c r="F79" i="7"/>
  <c r="AB34" i="8"/>
  <c r="H60" i="8"/>
  <c r="F9" i="6"/>
  <c r="H83" i="8"/>
  <c r="C86" i="2"/>
  <c r="C10" i="8"/>
  <c r="AA42" i="8"/>
  <c r="AC16" i="6"/>
  <c r="AD65" i="7"/>
  <c r="AB45" i="6"/>
  <c r="H61" i="2"/>
  <c r="F87" i="7"/>
  <c r="H55" i="6"/>
  <c r="E13" i="8"/>
  <c r="H69" i="7"/>
  <c r="C18" i="6"/>
  <c r="F69" i="7"/>
  <c r="AC63" i="7"/>
  <c r="C80" i="6"/>
  <c r="H43" i="6"/>
  <c r="G14" i="8"/>
  <c r="E45" i="7"/>
  <c r="E85" i="2"/>
  <c r="AD18" i="8"/>
  <c r="C32" i="2"/>
  <c r="D14" i="6"/>
  <c r="F84" i="2"/>
  <c r="AB17" i="8"/>
  <c r="C15" i="8"/>
  <c r="F89" i="2"/>
  <c r="C10" i="7"/>
  <c r="D33" i="6"/>
  <c r="H92" i="8"/>
  <c r="F69" i="2"/>
  <c r="AB32" i="8"/>
  <c r="H11" i="8"/>
  <c r="D17" i="2"/>
  <c r="AD45" i="8"/>
  <c r="D68" i="7"/>
  <c r="C9" i="6"/>
  <c r="AB86" i="8"/>
  <c r="H32" i="8"/>
  <c r="D88" i="6"/>
  <c r="F90" i="2"/>
  <c r="F36" i="8"/>
  <c r="G12" i="2"/>
  <c r="H37" i="7"/>
  <c r="AA60" i="8"/>
  <c r="AC78" i="8"/>
  <c r="AB37" i="8"/>
  <c r="C84" i="6"/>
  <c r="G33" i="6"/>
  <c r="E9" i="7"/>
  <c r="AB87" i="8"/>
  <c r="C69" i="8"/>
  <c r="F23" i="2"/>
  <c r="AA80" i="8"/>
  <c r="F12" i="7"/>
  <c r="AB39" i="6"/>
  <c r="AD60" i="8"/>
  <c r="E11" i="6"/>
  <c r="E37" i="7"/>
  <c r="F42" i="7"/>
  <c r="F84" i="7"/>
  <c r="AB62" i="7"/>
  <c r="C59" i="8"/>
  <c r="E36" i="7"/>
  <c r="G91" i="8"/>
  <c r="AB33" i="8"/>
  <c r="D41" i="2"/>
  <c r="AB14" i="7"/>
  <c r="F21" i="7"/>
  <c r="E57" i="8"/>
  <c r="F80" i="7"/>
  <c r="AA12" i="6"/>
  <c r="E36" i="8"/>
  <c r="H80" i="7"/>
  <c r="AA57" i="7"/>
  <c r="F67" i="8"/>
  <c r="D79" i="8"/>
  <c r="D32" i="8"/>
  <c r="D59" i="7"/>
  <c r="G38" i="7"/>
  <c r="AC68" i="8"/>
  <c r="F61" i="8"/>
  <c r="E11" i="7"/>
  <c r="F20" i="2"/>
  <c r="AD33" i="7"/>
  <c r="AD12" i="7"/>
  <c r="C58" i="2"/>
  <c r="D87" i="8"/>
  <c r="AB14" i="6"/>
  <c r="F35" i="8"/>
  <c r="H85" i="6"/>
  <c r="H34" i="6"/>
  <c r="H36" i="8"/>
  <c r="AC87" i="8"/>
  <c r="AB15" i="8"/>
  <c r="F17" i="7"/>
  <c r="C21" i="8"/>
  <c r="G55" i="8"/>
  <c r="F34" i="8"/>
  <c r="H83" i="6"/>
  <c r="C42" i="2"/>
  <c r="AB18" i="6"/>
  <c r="H78" i="6"/>
  <c r="H23" i="8"/>
  <c r="C89" i="7"/>
  <c r="F82" i="2"/>
  <c r="AC17" i="8"/>
  <c r="C37" i="7"/>
  <c r="E12" i="8"/>
  <c r="E85" i="8"/>
  <c r="D67" i="7"/>
  <c r="C22" i="8"/>
  <c r="D83" i="8"/>
  <c r="AC17" i="6"/>
  <c r="G85" i="2"/>
  <c r="AD37" i="8"/>
  <c r="AC13" i="8"/>
  <c r="C63" i="6"/>
  <c r="E34" i="2"/>
  <c r="F17" i="6"/>
  <c r="AB37" i="7"/>
  <c r="E23" i="2"/>
  <c r="D55" i="2"/>
  <c r="E13" i="7"/>
  <c r="D91" i="8"/>
  <c r="F10" i="8"/>
  <c r="AD34" i="7"/>
  <c r="E84" i="7"/>
  <c r="G46" i="8"/>
  <c r="D90" i="8"/>
  <c r="C87" i="7"/>
  <c r="G69" i="2"/>
  <c r="F78" i="8"/>
  <c r="D36" i="6"/>
  <c r="D37" i="8"/>
  <c r="H33" i="7"/>
  <c r="C81" i="8"/>
  <c r="F87" i="6"/>
  <c r="F67" i="2"/>
  <c r="D46" i="6"/>
  <c r="H58" i="7"/>
  <c r="D64" i="6"/>
  <c r="AD19" i="8"/>
  <c r="E64" i="8"/>
  <c r="H45" i="6"/>
  <c r="AA64" i="7"/>
  <c r="C10" i="6"/>
  <c r="F16" i="6"/>
  <c r="E88" i="2"/>
  <c r="AA18" i="7"/>
  <c r="AC59" i="7"/>
  <c r="H23" i="7"/>
  <c r="G22" i="7"/>
  <c r="D14" i="8"/>
  <c r="E79" i="7"/>
  <c r="AC79" i="8"/>
  <c r="AC36" i="8"/>
  <c r="E37" i="6"/>
  <c r="AB9" i="7"/>
  <c r="AC90" i="8"/>
  <c r="E33" i="8"/>
  <c r="G58" i="2"/>
  <c r="E83" i="7"/>
  <c r="D62" i="7"/>
  <c r="D89" i="2"/>
  <c r="AC65" i="8"/>
  <c r="D89" i="7"/>
  <c r="AA35" i="6"/>
  <c r="E87" i="8"/>
  <c r="E45" i="8"/>
  <c r="AD17" i="7"/>
  <c r="H91" i="2"/>
  <c r="H43" i="7"/>
  <c r="AD44" i="8"/>
  <c r="AB88" i="8"/>
  <c r="H46" i="2"/>
  <c r="F40" i="8"/>
  <c r="AC67" i="8"/>
  <c r="AD40" i="7"/>
  <c r="F11" i="2"/>
  <c r="AC40" i="6"/>
  <c r="C20" i="7"/>
  <c r="D69" i="6"/>
  <c r="E60" i="6"/>
  <c r="D90" i="7"/>
  <c r="D78" i="6"/>
  <c r="H22" i="7"/>
  <c r="E14" i="7"/>
  <c r="C12" i="7"/>
  <c r="AC16" i="8"/>
  <c r="E42" i="7"/>
  <c r="C87" i="8"/>
  <c r="AD55" i="8"/>
  <c r="F43" i="2"/>
  <c r="H59" i="2"/>
  <c r="H21" i="6"/>
  <c r="H32" i="6"/>
  <c r="D33" i="8"/>
  <c r="AD41" i="8"/>
  <c r="C80" i="8"/>
  <c r="H86" i="8"/>
  <c r="G63" i="6"/>
  <c r="G38" i="6"/>
  <c r="E64" i="7"/>
  <c r="F39" i="8"/>
  <c r="D60" i="2"/>
  <c r="AD63" i="7"/>
  <c r="C38" i="8"/>
  <c r="C88" i="6"/>
  <c r="E32" i="2"/>
  <c r="H63" i="8"/>
  <c r="AC57" i="8"/>
  <c r="G37" i="6"/>
  <c r="H32" i="2"/>
  <c r="D58" i="8"/>
  <c r="E12" i="6"/>
  <c r="AD33" i="6"/>
  <c r="F38" i="8"/>
  <c r="AC60" i="8"/>
  <c r="D59" i="8"/>
  <c r="E33" i="2"/>
  <c r="C55" i="6"/>
  <c r="E35" i="8"/>
  <c r="H85" i="8"/>
  <c r="C56" i="7"/>
  <c r="AB43" i="7"/>
  <c r="F66" i="8"/>
  <c r="C19" i="7"/>
  <c r="AB46" i="6"/>
  <c r="G21" i="6"/>
  <c r="G63" i="7"/>
  <c r="C63" i="8"/>
  <c r="G66" i="8"/>
  <c r="AA55" i="7"/>
  <c r="H56" i="8"/>
  <c r="D56" i="8"/>
  <c r="H80" i="2"/>
  <c r="F60" i="2"/>
  <c r="E40" i="7"/>
  <c r="H80" i="8"/>
  <c r="F60" i="6"/>
  <c r="AD41" i="6"/>
  <c r="E89" i="6"/>
  <c r="AB65" i="7"/>
  <c r="H20" i="7"/>
  <c r="D67" i="6"/>
  <c r="AB37" i="6"/>
  <c r="F16" i="8"/>
  <c r="H57" i="8"/>
  <c r="C12" i="2"/>
  <c r="AD34" i="8"/>
  <c r="F86" i="6"/>
  <c r="D36" i="7"/>
  <c r="AC11" i="8"/>
  <c r="AA13" i="8"/>
  <c r="G58" i="6"/>
  <c r="C36" i="2"/>
  <c r="C23" i="6"/>
  <c r="C38" i="6"/>
  <c r="AA57" i="8"/>
  <c r="D36" i="2"/>
  <c r="F62" i="8"/>
  <c r="C80" i="7"/>
  <c r="C69" i="2"/>
  <c r="E92" i="8"/>
  <c r="AA9" i="6"/>
  <c r="G57" i="8"/>
  <c r="E39" i="2"/>
  <c r="F11" i="8"/>
  <c r="AD44" i="7"/>
  <c r="D43" i="2"/>
  <c r="E35" i="7"/>
  <c r="G69" i="6"/>
  <c r="F39" i="7"/>
  <c r="AB56" i="8"/>
  <c r="C42" i="8"/>
  <c r="E58" i="6"/>
  <c r="C57" i="7"/>
  <c r="E85" i="7"/>
  <c r="AD42" i="8"/>
  <c r="D55" i="8"/>
  <c r="H65" i="7"/>
  <c r="C14" i="6"/>
  <c r="F32" i="7"/>
  <c r="F14" i="2"/>
  <c r="G38" i="2"/>
  <c r="H17" i="2"/>
  <c r="C42" i="6"/>
  <c r="AB9" i="6"/>
  <c r="F60" i="8"/>
  <c r="AC15" i="7"/>
  <c r="D9" i="2"/>
  <c r="AA37" i="6"/>
  <c r="F22" i="7"/>
  <c r="F45" i="6"/>
  <c r="AA38" i="8"/>
  <c r="D21" i="2"/>
  <c r="H91" i="6"/>
  <c r="G60" i="8"/>
  <c r="C60" i="2"/>
  <c r="AA13" i="7"/>
  <c r="H38" i="6"/>
  <c r="H87" i="7"/>
  <c r="G92" i="8"/>
  <c r="AC9" i="6"/>
  <c r="F86" i="8"/>
  <c r="H90" i="8"/>
  <c r="H80" i="6"/>
  <c r="H58" i="6"/>
  <c r="AA79" i="8"/>
  <c r="C39" i="2"/>
  <c r="H13" i="2"/>
  <c r="AB15" i="7"/>
  <c r="E34" i="6"/>
  <c r="AD19" i="7"/>
  <c r="AA40" i="6"/>
  <c r="E32" i="6"/>
  <c r="G88" i="7"/>
  <c r="C34" i="2"/>
  <c r="E90" i="8"/>
  <c r="G43" i="2"/>
  <c r="C15" i="2"/>
  <c r="H81" i="7"/>
  <c r="H92" i="6"/>
  <c r="D63" i="6"/>
  <c r="D90" i="6"/>
  <c r="G46" i="6"/>
  <c r="H79" i="7"/>
  <c r="G90" i="8"/>
  <c r="G40" i="2"/>
  <c r="AC91" i="8"/>
  <c r="F20" i="6"/>
  <c r="H66" i="8"/>
  <c r="AC36" i="6"/>
  <c r="G89" i="7"/>
  <c r="G91" i="2"/>
  <c r="G66" i="6"/>
  <c r="F55" i="8"/>
  <c r="G44" i="2"/>
  <c r="E55" i="6"/>
  <c r="C84" i="7"/>
  <c r="G12" i="6"/>
  <c r="AA69" i="8"/>
  <c r="G82" i="7"/>
  <c r="AD11" i="6"/>
  <c r="C13" i="2"/>
  <c r="AD85" i="8"/>
  <c r="G41" i="6"/>
  <c r="AD18" i="7"/>
  <c r="F61" i="7"/>
  <c r="AD58" i="7"/>
  <c r="G86" i="7"/>
  <c r="AA62" i="8"/>
  <c r="AA59" i="7"/>
  <c r="F59" i="6"/>
  <c r="D38" i="6"/>
  <c r="G23" i="2"/>
  <c r="F18" i="6"/>
  <c r="H79" i="2"/>
  <c r="D66" i="7"/>
  <c r="C22" i="2"/>
  <c r="D45" i="7"/>
  <c r="AC44" i="8"/>
  <c r="D21" i="6"/>
  <c r="AB57" i="7"/>
  <c r="E62" i="8"/>
  <c r="F81" i="2"/>
  <c r="AD79" i="8"/>
  <c r="AA20" i="6"/>
  <c r="E16" i="7"/>
  <c r="F92" i="2"/>
  <c r="AC17" i="7"/>
  <c r="G87" i="6"/>
  <c r="D82" i="2"/>
  <c r="E79" i="2"/>
  <c r="D84" i="8"/>
  <c r="E33" i="6"/>
  <c r="C92" i="8"/>
  <c r="AC21" i="8"/>
  <c r="AB35" i="6"/>
  <c r="F37" i="6"/>
  <c r="AC23" i="7"/>
  <c r="F15" i="6"/>
  <c r="F88" i="6"/>
  <c r="AA14" i="8"/>
  <c r="AC20" i="7"/>
  <c r="E38" i="7"/>
  <c r="AC14" i="7"/>
  <c r="AC41" i="7"/>
  <c r="C16" i="8"/>
  <c r="E46" i="2"/>
  <c r="F42" i="2"/>
  <c r="E20" i="2"/>
  <c r="F87" i="2"/>
  <c r="F85" i="8"/>
  <c r="AD21" i="8"/>
  <c r="F46" i="7"/>
  <c r="F13" i="6"/>
  <c r="C61" i="2"/>
  <c r="C35" i="7"/>
  <c r="AC15" i="6"/>
  <c r="AB58" i="7"/>
  <c r="E82" i="8"/>
  <c r="E34" i="8"/>
  <c r="AA14" i="7"/>
  <c r="D79" i="6"/>
  <c r="H78" i="7"/>
  <c r="G23" i="6"/>
  <c r="H20" i="2"/>
  <c r="AB45" i="8"/>
  <c r="E63" i="8"/>
  <c r="AA42" i="7"/>
  <c r="C12" i="8"/>
  <c r="H82" i="8"/>
  <c r="D46" i="2"/>
  <c r="H17" i="7"/>
  <c r="H16" i="6"/>
  <c r="G68" i="8"/>
  <c r="E33" i="7"/>
  <c r="H68" i="6"/>
  <c r="H64" i="7"/>
  <c r="G45" i="6"/>
  <c r="G79" i="7"/>
  <c r="G62" i="6"/>
  <c r="G84" i="7"/>
  <c r="AD15" i="8"/>
  <c r="C89" i="2"/>
  <c r="E69" i="8"/>
  <c r="D43" i="8"/>
  <c r="AC81" i="8"/>
  <c r="AD17" i="8"/>
  <c r="AA33" i="8"/>
  <c r="AD56" i="8"/>
  <c r="H11" i="2"/>
  <c r="AB18" i="8"/>
  <c r="F86" i="7"/>
  <c r="F35" i="2"/>
  <c r="E18" i="6"/>
  <c r="AD88" i="8"/>
  <c r="D42" i="7"/>
  <c r="C33" i="6"/>
  <c r="D37" i="2"/>
  <c r="G9" i="8"/>
  <c r="AC35" i="6"/>
  <c r="E61" i="2"/>
  <c r="G19" i="2"/>
  <c r="G20" i="8"/>
  <c r="D91" i="6"/>
  <c r="F16" i="7"/>
  <c r="H83" i="2"/>
  <c r="H91" i="8"/>
  <c r="H57" i="6"/>
  <c r="G60" i="2"/>
  <c r="G37" i="2"/>
  <c r="C33" i="8"/>
  <c r="G91" i="6"/>
  <c r="D55" i="6"/>
  <c r="C11" i="2"/>
  <c r="AD16" i="6"/>
  <c r="D9" i="8"/>
  <c r="AD16" i="7"/>
  <c r="AA39" i="7"/>
  <c r="G9" i="2"/>
  <c r="AA22" i="7"/>
  <c r="H45" i="2"/>
  <c r="F12" i="8"/>
  <c r="C37" i="8"/>
  <c r="G67" i="6"/>
  <c r="AB67" i="7"/>
  <c r="D10" i="8"/>
  <c r="G21" i="8"/>
  <c r="D16" i="2"/>
  <c r="F83" i="2"/>
  <c r="F63" i="7"/>
  <c r="C32" i="6"/>
  <c r="C56" i="6"/>
  <c r="AD10" i="7"/>
  <c r="E68" i="6"/>
  <c r="G22" i="2"/>
  <c r="G13" i="7"/>
  <c r="G60" i="6"/>
  <c r="C32" i="7"/>
  <c r="E64" i="2"/>
  <c r="F22" i="6"/>
  <c r="H81" i="6"/>
  <c r="AA36" i="7"/>
  <c r="H65" i="8"/>
  <c r="AD59" i="8"/>
  <c r="D32" i="6"/>
  <c r="E82" i="7"/>
  <c r="AC45" i="8"/>
  <c r="C44" i="2"/>
  <c r="F44" i="8"/>
  <c r="AB36" i="7"/>
  <c r="AC64" i="7"/>
  <c r="G46" i="7"/>
  <c r="C79" i="8"/>
  <c r="F55" i="6"/>
  <c r="G78" i="8"/>
  <c r="AC14" i="8"/>
  <c r="G13" i="8"/>
  <c r="D59" i="6"/>
  <c r="F14" i="6"/>
  <c r="E42" i="6"/>
  <c r="E43" i="7"/>
  <c r="AB90" i="8"/>
  <c r="E19" i="6"/>
  <c r="G39" i="8"/>
  <c r="H61" i="8"/>
  <c r="H35" i="7"/>
  <c r="D37" i="6"/>
  <c r="D13" i="2"/>
  <c r="AD37" i="7"/>
  <c r="H56" i="7"/>
  <c r="AC19" i="8"/>
  <c r="G59" i="2"/>
  <c r="H20" i="8"/>
  <c r="AD45" i="6"/>
  <c r="G65" i="8"/>
  <c r="C34" i="7"/>
  <c r="C9" i="7"/>
  <c r="G90" i="2"/>
  <c r="C78" i="7"/>
  <c r="F36" i="2"/>
  <c r="D44" i="8"/>
  <c r="AA32" i="7"/>
  <c r="AA37" i="8"/>
  <c r="AC45" i="7"/>
  <c r="H21" i="8"/>
  <c r="AC33" i="8"/>
  <c r="G10" i="8"/>
  <c r="C10" i="2"/>
  <c r="D80" i="6"/>
  <c r="AA83" i="8"/>
  <c r="E60" i="8"/>
  <c r="E88" i="7"/>
  <c r="G11" i="2"/>
  <c r="AB61" i="8"/>
  <c r="D78" i="7"/>
  <c r="H57" i="7"/>
  <c r="E19" i="2"/>
  <c r="G46" i="2"/>
  <c r="AC15" i="8"/>
  <c r="C22" i="6"/>
  <c r="C61" i="6"/>
  <c r="F79" i="2"/>
  <c r="F64" i="2"/>
  <c r="G36" i="7"/>
  <c r="AB41" i="7"/>
  <c r="D34" i="8"/>
  <c r="AD89" i="8"/>
  <c r="G15" i="2"/>
  <c r="C16" i="7"/>
  <c r="H34" i="7"/>
  <c r="F64" i="6"/>
  <c r="AC20" i="6"/>
  <c r="F60" i="7"/>
  <c r="C11" i="6"/>
  <c r="AB43" i="8"/>
  <c r="H86" i="6"/>
  <c r="G69" i="7"/>
  <c r="C40" i="7"/>
  <c r="F46" i="2"/>
  <c r="G20" i="7"/>
  <c r="H9" i="7"/>
  <c r="AA44" i="7"/>
  <c r="D67" i="2"/>
  <c r="G67" i="8"/>
  <c r="D68" i="6"/>
  <c r="F23" i="7"/>
  <c r="D84" i="7"/>
  <c r="C67" i="6"/>
  <c r="G38" i="8"/>
  <c r="AC85" i="8"/>
  <c r="E78" i="7"/>
  <c r="E43" i="2"/>
  <c r="C69" i="6"/>
  <c r="C64" i="8"/>
  <c r="F56" i="2"/>
  <c r="AB23" i="7"/>
  <c r="E13" i="2"/>
  <c r="G81" i="6"/>
  <c r="H13" i="8"/>
  <c r="D45" i="8"/>
  <c r="G41" i="2"/>
  <c r="G35" i="8"/>
  <c r="F18" i="2"/>
  <c r="H18" i="7"/>
  <c r="E40" i="2"/>
  <c r="AD56" i="7"/>
  <c r="E21" i="6"/>
  <c r="E46" i="6"/>
  <c r="D15" i="7"/>
  <c r="AA45" i="7"/>
  <c r="H14" i="6"/>
  <c r="H63" i="2"/>
  <c r="F9" i="7"/>
  <c r="AB22" i="8"/>
  <c r="AD67" i="7"/>
  <c r="G17" i="7"/>
  <c r="H22" i="6"/>
  <c r="H46" i="7"/>
  <c r="E84" i="2"/>
  <c r="AC40" i="7"/>
  <c r="G22" i="8"/>
  <c r="G23" i="8"/>
  <c r="H90" i="2"/>
  <c r="AA16" i="8"/>
  <c r="AD10" i="8"/>
  <c r="AC9" i="7"/>
  <c r="C81" i="2"/>
  <c r="F44" i="6"/>
  <c r="C18" i="7"/>
  <c r="H78" i="2"/>
  <c r="AC40" i="8"/>
  <c r="AC32" i="8"/>
  <c r="E22" i="7"/>
  <c r="G22" i="6"/>
  <c r="F83" i="6"/>
  <c r="D21" i="7"/>
  <c r="AC56" i="8"/>
  <c r="G67" i="2"/>
  <c r="H18" i="2"/>
  <c r="D20" i="7"/>
  <c r="G85" i="8"/>
  <c r="F66" i="6"/>
  <c r="E67" i="7"/>
  <c r="AA10" i="7"/>
  <c r="H15" i="8"/>
  <c r="AC62" i="8"/>
  <c r="G15" i="6"/>
  <c r="AC32" i="6"/>
  <c r="AA42" i="6"/>
  <c r="F65" i="2"/>
  <c r="AA66" i="7"/>
  <c r="H88" i="8"/>
  <c r="D39" i="2"/>
  <c r="E61" i="6"/>
  <c r="G55" i="2"/>
  <c r="AC82" i="8"/>
  <c r="AD13" i="6"/>
  <c r="H9" i="8"/>
  <c r="AA22" i="6"/>
  <c r="C90" i="7"/>
  <c r="F40" i="7"/>
  <c r="AB79" i="8"/>
  <c r="D12" i="7"/>
  <c r="C86" i="6"/>
  <c r="AA19" i="8"/>
  <c r="C35" i="6"/>
  <c r="D85" i="6"/>
  <c r="C23" i="2"/>
  <c r="AA67" i="7"/>
  <c r="AC35" i="7"/>
  <c r="F38" i="6"/>
  <c r="AC84" i="8"/>
  <c r="G63" i="2"/>
  <c r="AA56" i="8"/>
  <c r="AA84" i="8"/>
  <c r="C59" i="2"/>
  <c r="G12" i="8"/>
  <c r="C41" i="7"/>
  <c r="C40" i="6"/>
  <c r="E17" i="8"/>
  <c r="H41" i="7"/>
  <c r="D23" i="2"/>
  <c r="F34" i="7"/>
  <c r="D61" i="8"/>
  <c r="F46" i="6"/>
  <c r="E92" i="7"/>
  <c r="AA11" i="8"/>
  <c r="AC60" i="7"/>
  <c r="D22" i="7"/>
  <c r="AC92" i="8"/>
  <c r="E55" i="7"/>
  <c r="C23" i="8"/>
  <c r="G15" i="7"/>
  <c r="AA34" i="7"/>
  <c r="H90" i="6"/>
  <c r="F35" i="7"/>
  <c r="H58" i="8"/>
  <c r="AB55" i="7"/>
  <c r="AC19" i="6"/>
  <c r="AD9" i="6"/>
  <c r="D10" i="2"/>
  <c r="AA17" i="7"/>
  <c r="AD13" i="7"/>
  <c r="F22" i="2"/>
  <c r="AC34" i="8"/>
  <c r="AB56" i="7"/>
  <c r="D11" i="2"/>
  <c r="D34" i="2"/>
  <c r="D38" i="8"/>
  <c r="AB34" i="7"/>
  <c r="D44" i="6"/>
  <c r="C39" i="7"/>
  <c r="E92" i="6"/>
  <c r="H36" i="2"/>
  <c r="D87" i="7"/>
  <c r="G11" i="7"/>
  <c r="F61" i="2"/>
  <c r="G10" i="2"/>
  <c r="C79" i="2"/>
  <c r="G78" i="7"/>
  <c r="AA69" i="7"/>
  <c r="E67" i="8"/>
  <c r="D14" i="2"/>
  <c r="AA20" i="8"/>
  <c r="H19" i="8"/>
  <c r="D35" i="8"/>
  <c r="H59" i="6"/>
  <c r="D19" i="6"/>
  <c r="D69" i="2"/>
  <c r="D63" i="7"/>
  <c r="D18" i="8"/>
  <c r="H10" i="8"/>
  <c r="AB65" i="8"/>
  <c r="D57" i="7"/>
  <c r="C20" i="6"/>
  <c r="E38" i="8"/>
  <c r="D35" i="2"/>
  <c r="D33" i="2"/>
  <c r="AD43" i="8"/>
  <c r="E55" i="2"/>
  <c r="D17" i="6"/>
  <c r="E91" i="6"/>
  <c r="AC21" i="7"/>
  <c r="F67" i="6"/>
  <c r="AB66" i="8"/>
  <c r="H42" i="7"/>
  <c r="C13" i="7"/>
  <c r="AD38" i="6"/>
  <c r="H55" i="2"/>
  <c r="G42" i="6"/>
  <c r="AC35" i="8"/>
  <c r="G62" i="7"/>
  <c r="AA60" i="7"/>
  <c r="H66" i="6"/>
  <c r="H91" i="7"/>
  <c r="AA34" i="6"/>
  <c r="AA9" i="8"/>
  <c r="H89" i="6"/>
  <c r="D41" i="6"/>
  <c r="AC69" i="7"/>
  <c r="F82" i="6"/>
  <c r="AD14" i="6"/>
  <c r="C11" i="8"/>
  <c r="AA92" i="8"/>
  <c r="C43" i="6"/>
  <c r="D55" i="7"/>
  <c r="F10" i="2"/>
  <c r="E37" i="2"/>
  <c r="F19" i="6"/>
  <c r="AC38" i="6"/>
  <c r="G18" i="8"/>
  <c r="AD9" i="7"/>
  <c r="H64" i="8"/>
  <c r="H65" i="2"/>
  <c r="AC63" i="8"/>
  <c r="AB44" i="6"/>
  <c r="E19" i="8"/>
  <c r="AA46" i="6"/>
  <c r="AB9" i="8"/>
  <c r="E18" i="8"/>
  <c r="AB12" i="8"/>
  <c r="E42" i="2"/>
  <c r="AC58" i="8"/>
  <c r="AD42" i="6"/>
  <c r="AD61" i="8"/>
  <c r="D32" i="2"/>
  <c r="F45" i="8"/>
  <c r="D45" i="2"/>
  <c r="G86" i="8"/>
  <c r="C21" i="7"/>
  <c r="H88" i="2"/>
  <c r="AC23" i="8"/>
  <c r="C87" i="6"/>
  <c r="AB20" i="6"/>
  <c r="AB13" i="6"/>
  <c r="F42" i="6"/>
  <c r="C56" i="2"/>
  <c r="E69" i="6"/>
  <c r="C65" i="6"/>
  <c r="G57" i="2"/>
  <c r="F41" i="6"/>
  <c r="F33" i="7"/>
  <c r="E16" i="8"/>
  <c r="G55" i="6"/>
  <c r="AD44" i="6"/>
  <c r="D32" i="7"/>
  <c r="C79" i="7"/>
  <c r="H92" i="7"/>
  <c r="F65" i="8"/>
  <c r="AD36" i="6"/>
  <c r="AC55" i="8"/>
  <c r="H82" i="6"/>
  <c r="D69" i="8"/>
  <c r="E87" i="2"/>
  <c r="F22" i="8"/>
  <c r="D91" i="2"/>
  <c r="AA89" i="8"/>
  <c r="D83" i="2"/>
  <c r="E43" i="6"/>
  <c r="E91" i="2"/>
  <c r="AD15" i="6"/>
  <c r="E58" i="8"/>
  <c r="AC66" i="8"/>
  <c r="G34" i="7"/>
  <c r="D22" i="2"/>
  <c r="AB63" i="8"/>
  <c r="AB32" i="6"/>
  <c r="G36" i="6"/>
  <c r="F59" i="2"/>
  <c r="D58" i="7"/>
  <c r="G16" i="6"/>
  <c r="E83" i="6"/>
  <c r="C63" i="2"/>
  <c r="H44" i="6"/>
  <c r="D22" i="8"/>
  <c r="H39" i="7"/>
  <c r="E40" i="8"/>
  <c r="G39" i="6"/>
  <c r="D83" i="7"/>
  <c r="AD23" i="6"/>
  <c r="G12" i="7"/>
  <c r="H44" i="8"/>
  <c r="AA43" i="6"/>
  <c r="D10" i="6"/>
  <c r="AB81" i="8"/>
  <c r="G56" i="2"/>
  <c r="D86" i="7"/>
  <c r="AA12" i="8"/>
  <c r="AC12" i="7"/>
  <c r="AA33" i="6"/>
  <c r="F19" i="7"/>
  <c r="E44" i="8"/>
  <c r="D16" i="8"/>
  <c r="G42" i="2"/>
  <c r="E65" i="8"/>
  <c r="H14" i="7"/>
  <c r="H62" i="2"/>
  <c r="AD69" i="8"/>
  <c r="C23" i="7"/>
  <c r="E56" i="6"/>
  <c r="AB42" i="6"/>
  <c r="E56" i="7"/>
  <c r="H67" i="8"/>
  <c r="AB36" i="6"/>
  <c r="G11" i="6"/>
  <c r="AC67" i="7"/>
  <c r="G84" i="6"/>
  <c r="F67" i="7"/>
  <c r="C79" i="6"/>
  <c r="E19" i="7"/>
  <c r="F43" i="8"/>
  <c r="AC38" i="8"/>
  <c r="H59" i="8"/>
  <c r="AA41" i="8"/>
  <c r="E38" i="6"/>
  <c r="AC68" i="7"/>
  <c r="F46" i="8"/>
  <c r="D40" i="8"/>
  <c r="E88" i="8"/>
  <c r="H40" i="6"/>
  <c r="G78" i="6"/>
  <c r="D80" i="2"/>
  <c r="C56" i="8"/>
  <c r="E59" i="6"/>
  <c r="G81" i="2"/>
  <c r="AB45" i="7"/>
  <c r="E37" i="8"/>
  <c r="H89" i="8"/>
  <c r="AC86" i="8"/>
  <c r="F89" i="7"/>
  <c r="E15" i="8"/>
  <c r="C41" i="6"/>
  <c r="D88" i="2"/>
  <c r="D66" i="8"/>
  <c r="AC41" i="6"/>
  <c r="C18" i="8"/>
  <c r="AA15" i="6"/>
  <c r="H82" i="7"/>
  <c r="AA32" i="8"/>
  <c r="E13" i="6"/>
  <c r="E58" i="7"/>
  <c r="F35" i="6"/>
  <c r="C15" i="7"/>
  <c r="D45" i="6"/>
  <c r="F19" i="2"/>
  <c r="D81" i="8"/>
  <c r="D33" i="7"/>
  <c r="H22" i="2"/>
  <c r="AB20" i="8"/>
  <c r="E91" i="8"/>
  <c r="C36" i="8"/>
  <c r="AD22" i="6"/>
  <c r="D82" i="8"/>
  <c r="E44" i="7"/>
  <c r="D12" i="2"/>
  <c r="D44" i="2"/>
  <c r="AC39" i="8"/>
  <c r="AD62" i="8"/>
  <c r="F13" i="8"/>
  <c r="G44" i="7"/>
  <c r="F63" i="2"/>
  <c r="AA19" i="7"/>
  <c r="E41" i="8"/>
  <c r="D86" i="8"/>
  <c r="E10" i="6"/>
  <c r="AA46" i="7"/>
  <c r="C90" i="2"/>
  <c r="AA87" i="8"/>
  <c r="G90" i="6"/>
  <c r="AD60" i="7"/>
  <c r="C38" i="7"/>
  <c r="D65" i="6"/>
  <c r="AC64" i="8"/>
  <c r="D36" i="8"/>
  <c r="F40" i="2"/>
  <c r="H19" i="6"/>
  <c r="H69" i="8"/>
  <c r="D59" i="2"/>
  <c r="D34" i="7"/>
  <c r="G55" i="7"/>
  <c r="D88" i="7"/>
  <c r="E66" i="7"/>
  <c r="G61" i="8"/>
  <c r="AA90" i="8"/>
  <c r="AA11" i="7"/>
  <c r="E32" i="7"/>
  <c r="AA65" i="8"/>
  <c r="AC18" i="7"/>
  <c r="H82" i="2"/>
  <c r="H57" i="2"/>
  <c r="C58" i="6"/>
  <c r="D58" i="2"/>
  <c r="E82" i="2"/>
  <c r="F59" i="8"/>
  <c r="AD46" i="8"/>
  <c r="C46" i="2"/>
  <c r="C57" i="8"/>
  <c r="E11" i="8"/>
  <c r="C80" i="2"/>
  <c r="G56" i="8"/>
  <c r="G21" i="7"/>
  <c r="H22" i="8"/>
  <c r="C61" i="8"/>
  <c r="G56" i="6"/>
  <c r="H16" i="7"/>
  <c r="AA37" i="7"/>
  <c r="AD33" i="8"/>
  <c r="H19" i="7"/>
  <c r="C66" i="8"/>
  <c r="D17" i="7"/>
  <c r="G45" i="8"/>
  <c r="E86" i="7"/>
  <c r="AD66" i="7"/>
  <c r="G66" i="7"/>
  <c r="D13" i="6"/>
  <c r="D60" i="8"/>
  <c r="F13" i="2"/>
  <c r="AA22" i="8"/>
  <c r="AC46" i="8"/>
  <c r="E17" i="2"/>
  <c r="AD39" i="8"/>
  <c r="E65" i="6"/>
  <c r="D37" i="7"/>
  <c r="G39" i="7"/>
  <c r="C86" i="7"/>
  <c r="AD22" i="7"/>
  <c r="D79" i="2"/>
  <c r="F32" i="2"/>
  <c r="C68" i="6"/>
  <c r="G43" i="8"/>
  <c r="F39" i="6"/>
  <c r="AD91" i="8"/>
  <c r="AA10" i="6"/>
  <c r="AC14" i="6"/>
  <c r="AA38" i="6"/>
  <c r="D85" i="2"/>
  <c r="F68" i="2"/>
  <c r="F41" i="7"/>
  <c r="H40" i="2"/>
  <c r="E14" i="2"/>
  <c r="C62" i="8"/>
  <c r="D11" i="8"/>
  <c r="E67" i="2"/>
  <c r="D58" i="6"/>
  <c r="C35" i="8"/>
  <c r="G79" i="2"/>
  <c r="G56" i="7"/>
  <c r="AC42" i="7"/>
  <c r="G14" i="2"/>
  <c r="G64" i="2"/>
  <c r="G68" i="2"/>
  <c r="C46" i="6"/>
  <c r="D41" i="7"/>
  <c r="C62" i="7"/>
  <c r="AB35" i="8"/>
  <c r="AA20" i="7"/>
  <c r="F63" i="8"/>
  <c r="AA61" i="7"/>
  <c r="AD68" i="8"/>
  <c r="E23" i="8"/>
  <c r="F18" i="8"/>
  <c r="AC9" i="8"/>
  <c r="AD20" i="7"/>
  <c r="AD59" i="7"/>
  <c r="AD40" i="8"/>
  <c r="F78" i="2"/>
  <c r="C55" i="7"/>
  <c r="AB19" i="7"/>
  <c r="G17" i="8"/>
  <c r="AA39" i="8"/>
  <c r="E15" i="2"/>
  <c r="H44" i="7"/>
  <c r="AB68" i="7"/>
  <c r="C44" i="7"/>
  <c r="E59" i="2"/>
  <c r="H60" i="2"/>
  <c r="AD42" i="7"/>
  <c r="C19" i="2"/>
  <c r="E90" i="2"/>
  <c r="H68" i="7"/>
  <c r="F85" i="6"/>
  <c r="G61" i="6"/>
  <c r="C12" i="6"/>
  <c r="F91" i="6"/>
  <c r="AB22" i="6"/>
  <c r="G14" i="6"/>
  <c r="AD68" i="7"/>
  <c r="C19" i="6"/>
  <c r="E39" i="7"/>
  <c r="AB59" i="8"/>
  <c r="D46" i="8"/>
  <c r="F11" i="7"/>
  <c r="C43" i="8"/>
  <c r="E86" i="6"/>
  <c r="G87" i="2"/>
  <c r="AC19" i="7"/>
  <c r="G35" i="2"/>
  <c r="G18" i="7"/>
  <c r="D39" i="6"/>
  <c r="E22" i="2"/>
  <c r="G58" i="8"/>
  <c r="F80" i="6"/>
  <c r="F81" i="6"/>
  <c r="E78" i="6"/>
  <c r="AD92" i="8"/>
  <c r="D12" i="8"/>
  <c r="E23" i="6"/>
  <c r="AD86" i="8"/>
  <c r="AB85" i="8"/>
  <c r="AD45" i="7"/>
  <c r="D81" i="6"/>
  <c r="AC11" i="7"/>
  <c r="G11" i="8"/>
  <c r="H46" i="8"/>
  <c r="E87" i="6"/>
  <c r="G86" i="2"/>
  <c r="H87" i="8"/>
  <c r="D42" i="2"/>
  <c r="AA34" i="8"/>
  <c r="D64" i="2"/>
  <c r="AC37" i="8"/>
  <c r="AB11" i="7"/>
  <c r="AA17" i="6"/>
  <c r="C41" i="8"/>
  <c r="AD84" i="8"/>
  <c r="D19" i="7"/>
  <c r="AB92" i="8"/>
  <c r="D38" i="7"/>
  <c r="AB10" i="7"/>
  <c r="AB39" i="7"/>
  <c r="H38" i="2"/>
  <c r="AB84" i="8"/>
  <c r="F37" i="2"/>
  <c r="AD21" i="6"/>
  <c r="AD65" i="8"/>
  <c r="E81" i="2"/>
  <c r="C22" i="7"/>
  <c r="D84" i="6"/>
  <c r="AC21" i="6"/>
  <c r="C81" i="7"/>
  <c r="H92" i="2"/>
  <c r="F45" i="2"/>
  <c r="G89" i="8"/>
  <c r="C82" i="2"/>
  <c r="AA14" i="6"/>
  <c r="AC39" i="7"/>
  <c r="G36" i="8"/>
  <c r="AC11" i="6"/>
  <c r="H85" i="2"/>
  <c r="F21" i="2"/>
  <c r="C9" i="2"/>
  <c r="G40" i="7"/>
  <c r="E87" i="7"/>
  <c r="AB32" i="7"/>
  <c r="AA41" i="6"/>
  <c r="C84" i="8"/>
  <c r="AA13" i="6"/>
  <c r="D86" i="6"/>
  <c r="H58" i="2"/>
  <c r="AD58" i="8"/>
  <c r="C46" i="7"/>
  <c r="C55" i="8"/>
  <c r="D63" i="8"/>
  <c r="E35" i="6"/>
  <c r="C34" i="8"/>
  <c r="AB40" i="6"/>
  <c r="G43" i="7"/>
  <c r="F9" i="8"/>
  <c r="AC10" i="7"/>
  <c r="G92" i="7"/>
  <c r="AD32" i="7"/>
  <c r="E89" i="8"/>
  <c r="F65" i="6"/>
  <c r="AB82" i="8"/>
  <c r="AB55" i="8"/>
  <c r="C40" i="2"/>
  <c r="AC80" i="8"/>
  <c r="F62" i="2"/>
  <c r="G81" i="8"/>
  <c r="AA56" i="7"/>
  <c r="D17" i="8"/>
  <c r="D81" i="7"/>
  <c r="AC62" i="7"/>
  <c r="G17" i="6"/>
  <c r="D40" i="2"/>
  <c r="AD16" i="8"/>
  <c r="C85" i="7"/>
  <c r="H86" i="7"/>
  <c r="H40" i="7"/>
  <c r="G13" i="6"/>
  <c r="AB33" i="6"/>
  <c r="AA33" i="7"/>
  <c r="G32" i="2"/>
  <c r="AB34" i="6"/>
  <c r="D85" i="7"/>
  <c r="AA9" i="7"/>
  <c r="G10" i="6"/>
  <c r="C43" i="7"/>
  <c r="C78" i="2"/>
  <c r="AD78" i="8"/>
  <c r="H10" i="7"/>
  <c r="D23" i="7"/>
  <c r="C60" i="6"/>
  <c r="AC43" i="7"/>
  <c r="D12" i="6"/>
  <c r="G69" i="8"/>
  <c r="G16" i="2"/>
  <c r="H85" i="7"/>
  <c r="D20" i="2"/>
  <c r="H15" i="6"/>
  <c r="H15" i="2"/>
  <c r="H78" i="8"/>
  <c r="AB44" i="7"/>
  <c r="AA81" i="8"/>
  <c r="H9" i="6"/>
  <c r="D57" i="8"/>
  <c r="E80" i="6"/>
  <c r="AC34" i="7"/>
  <c r="D57" i="6"/>
  <c r="AA46" i="8"/>
  <c r="G57" i="7"/>
  <c r="H65" i="6"/>
  <c r="AD22" i="8"/>
  <c r="E86" i="2"/>
  <c r="F34" i="2"/>
  <c r="G61" i="7"/>
  <c r="E66" i="6"/>
  <c r="G42" i="7"/>
  <c r="F90" i="6"/>
  <c r="AD46" i="6"/>
  <c r="E59" i="8"/>
  <c r="H45" i="7"/>
  <c r="H42" i="2"/>
  <c r="H41" i="2"/>
  <c r="E65" i="7"/>
  <c r="AD69" i="7"/>
  <c r="G41" i="7"/>
  <c r="AB16" i="8"/>
  <c r="G80" i="8"/>
  <c r="E43" i="8"/>
  <c r="G80" i="7"/>
  <c r="C39" i="8"/>
  <c r="C20" i="8"/>
  <c r="H10" i="2"/>
  <c r="G64" i="7"/>
  <c r="E78" i="2"/>
  <c r="G84" i="8"/>
  <c r="H89" i="7"/>
  <c r="E89" i="2"/>
  <c r="D16" i="6"/>
  <c r="F86" i="2"/>
  <c r="H35" i="2"/>
  <c r="C69" i="7"/>
  <c r="AB38" i="6"/>
  <c r="H23" i="2"/>
  <c r="F20" i="8"/>
  <c r="E9" i="2"/>
  <c r="H79" i="8"/>
  <c r="F56" i="6"/>
  <c r="H68" i="2"/>
  <c r="F56" i="7"/>
  <c r="E22" i="8"/>
  <c r="D65" i="8"/>
  <c r="G68" i="7"/>
  <c r="F43" i="7"/>
  <c r="G20" i="6"/>
  <c r="D60" i="7"/>
  <c r="H14" i="2"/>
  <c r="E39" i="6"/>
  <c r="F62" i="7"/>
  <c r="E15" i="6"/>
  <c r="G83" i="7"/>
  <c r="H62" i="6"/>
  <c r="AA21" i="6"/>
  <c r="H37" i="8"/>
  <c r="F64" i="8"/>
  <c r="D20" i="6"/>
  <c r="E16" i="2"/>
  <c r="C57" i="2"/>
  <c r="E41" i="7"/>
  <c r="F21" i="8"/>
  <c r="G79" i="6"/>
  <c r="F55" i="7"/>
  <c r="AB10" i="8"/>
  <c r="AA41" i="7"/>
  <c r="AD10" i="6"/>
  <c r="AA16" i="6"/>
  <c r="G57" i="6"/>
  <c r="AB80" i="8"/>
  <c r="AB60" i="7"/>
  <c r="D62" i="2"/>
  <c r="C42" i="7"/>
  <c r="F23" i="8"/>
  <c r="H60" i="6"/>
  <c r="AC34" i="6"/>
  <c r="C39" i="6"/>
  <c r="AD64" i="7"/>
  <c r="E90" i="7"/>
  <c r="AA78" i="8"/>
  <c r="AB66" i="7"/>
  <c r="H39" i="6"/>
  <c r="AA39" i="6"/>
  <c r="E9" i="6"/>
  <c r="AB89" i="8"/>
  <c r="E66" i="2"/>
  <c r="AA55" i="8"/>
  <c r="AD38" i="7"/>
  <c r="AC20" i="8"/>
  <c r="H12" i="8"/>
  <c r="H60" i="7"/>
  <c r="E85" i="6"/>
  <c r="AD11" i="8"/>
  <c r="E45" i="2"/>
  <c r="G58" i="7"/>
  <c r="G34" i="2"/>
  <c r="F89" i="8"/>
  <c r="E17" i="7"/>
  <c r="C68" i="8"/>
  <c r="AA44" i="6"/>
  <c r="H12" i="6"/>
  <c r="AD37" i="6"/>
  <c r="G35" i="6"/>
  <c r="F23" i="6"/>
  <c r="C88" i="7"/>
  <c r="E46" i="8"/>
  <c r="AC33" i="7"/>
  <c r="F37" i="8"/>
  <c r="D39" i="7"/>
  <c r="AD36" i="8"/>
  <c r="F89" i="6"/>
  <c r="AA88" i="8"/>
  <c r="G65" i="2"/>
  <c r="C15" i="6"/>
  <c r="E86" i="8"/>
  <c r="F37" i="7"/>
  <c r="F80" i="2"/>
  <c r="D61" i="6"/>
  <c r="F9" i="2"/>
  <c r="C58" i="7"/>
  <c r="G43" i="6"/>
  <c r="C45" i="2"/>
  <c r="F33" i="2"/>
  <c r="H84" i="2"/>
  <c r="AA36" i="6"/>
  <c r="AD12" i="6"/>
  <c r="H41" i="6"/>
  <c r="C81" i="6"/>
  <c r="D13" i="7"/>
  <c r="E63" i="6"/>
  <c r="H18" i="8"/>
  <c r="AC44" i="7"/>
  <c r="H64" i="6"/>
  <c r="G67" i="7"/>
  <c r="F12" i="2"/>
  <c r="C45" i="6"/>
  <c r="AB17" i="6"/>
  <c r="G44" i="6"/>
  <c r="H59" i="7"/>
  <c r="E62" i="7"/>
  <c r="C65" i="2"/>
  <c r="C44" i="8"/>
  <c r="F92" i="8"/>
  <c r="C83" i="6"/>
  <c r="C17" i="2"/>
  <c r="E12" i="7"/>
  <c r="F88" i="7"/>
  <c r="AC89" i="8"/>
  <c r="H61" i="6"/>
  <c r="D78" i="2"/>
  <c r="G82" i="2"/>
  <c r="AD11" i="7"/>
  <c r="AB12" i="7"/>
  <c r="F92" i="6"/>
  <c r="E89" i="7"/>
  <c r="H9" i="2"/>
  <c r="H38" i="7"/>
  <c r="G33" i="7"/>
  <c r="H39" i="2"/>
  <c r="F18" i="7"/>
  <c r="AC42" i="8"/>
  <c r="F84" i="6"/>
  <c r="D68" i="2"/>
  <c r="AD35" i="8"/>
  <c r="G59" i="8"/>
  <c r="H33" i="6"/>
  <c r="H84" i="6"/>
  <c r="G17" i="2"/>
  <c r="F10" i="6"/>
  <c r="D64" i="8"/>
  <c r="F20" i="7"/>
  <c r="E41" i="6"/>
  <c r="D68" i="8"/>
  <c r="D80" i="7"/>
  <c r="G84" i="2"/>
  <c r="F58" i="8"/>
  <c r="G9" i="7"/>
  <c r="E83" i="8"/>
  <c r="E68" i="7"/>
  <c r="F17" i="2"/>
  <c r="D15" i="8"/>
  <c r="AA62" i="7"/>
  <c r="AD34" i="6"/>
  <c r="E21" i="8"/>
  <c r="C60" i="8"/>
  <c r="C60" i="7"/>
  <c r="F83" i="7"/>
  <c r="F39" i="2"/>
  <c r="E80" i="2"/>
  <c r="C34" i="6"/>
  <c r="G19" i="7"/>
  <c r="G61" i="2"/>
  <c r="E84" i="6"/>
  <c r="D42" i="6"/>
  <c r="G37" i="7"/>
  <c r="AD9" i="8"/>
  <c r="F92" i="7"/>
  <c r="C88" i="8"/>
  <c r="AC36" i="7"/>
  <c r="C89" i="8"/>
  <c r="AC61" i="7"/>
  <c r="D23" i="8"/>
  <c r="D89" i="8"/>
  <c r="H18" i="6"/>
  <c r="D66" i="2"/>
  <c r="E56" i="2"/>
  <c r="AB61" i="7"/>
  <c r="D22" i="6"/>
  <c r="E36" i="6"/>
  <c r="G83" i="6"/>
  <c r="AC43" i="8"/>
  <c r="AC12" i="8"/>
  <c r="C55" i="2"/>
  <c r="D23" i="6"/>
  <c r="AB57" i="8"/>
  <c r="G33" i="2"/>
  <c r="D83" i="6"/>
  <c r="D19" i="8"/>
  <c r="C83" i="8"/>
  <c r="H10" i="6"/>
  <c r="C32" i="8"/>
  <c r="G19" i="8"/>
  <c r="G19" i="6"/>
  <c r="D92" i="2"/>
  <c r="AD36" i="7"/>
  <c r="H16" i="2"/>
  <c r="E36" i="2"/>
  <c r="D79" i="7"/>
  <c r="C58" i="8"/>
  <c r="C61" i="7"/>
  <c r="AB13" i="7"/>
  <c r="F11" i="6"/>
  <c r="G34" i="8"/>
  <c r="AA23" i="8"/>
  <c r="F88" i="8"/>
  <c r="G64" i="6"/>
  <c r="G32" i="8"/>
  <c r="E35" i="2"/>
  <c r="AA45" i="8"/>
  <c r="AD83" i="8"/>
  <c r="F66" i="2"/>
  <c r="D14" i="7"/>
  <c r="H40" i="8"/>
  <c r="AB91" i="8"/>
  <c r="F33" i="6"/>
  <c r="AB14" i="8"/>
  <c r="F58" i="7"/>
  <c r="AA32" i="6"/>
  <c r="AB12" i="6"/>
  <c r="E62" i="2"/>
  <c r="E88" i="6"/>
  <c r="F68" i="8"/>
  <c r="AB46" i="7"/>
  <c r="D34" i="6"/>
  <c r="AC22" i="6"/>
  <c r="AB13" i="8"/>
  <c r="F87" i="8"/>
  <c r="H39" i="8"/>
  <c r="AC18" i="8"/>
  <c r="D40" i="6"/>
  <c r="E16" i="6"/>
  <c r="G23" i="7"/>
  <c r="AA64" i="8"/>
  <c r="H67" i="6"/>
  <c r="C85" i="2"/>
  <c r="F15" i="7"/>
  <c r="AD32" i="8"/>
  <c r="C14" i="7"/>
  <c r="E82" i="6"/>
  <c r="AC32" i="7" l="1"/>
</calcChain>
</file>

<file path=xl/sharedStrings.xml><?xml version="1.0" encoding="utf-8"?>
<sst xmlns="http://schemas.openxmlformats.org/spreadsheetml/2006/main" count="5370" uniqueCount="628">
  <si>
    <t>15I13</t>
  </si>
  <si>
    <t>TÊN HỌC PHẦN : ANH VĂN …………  *    ENG ……... * SỐ TÍN CHỈ :2</t>
  </si>
  <si>
    <t>Sinh viên nào  không có tên trong danh sách, kính đề nghị GiẢNG VIÊN thông báo sinh viên đến Phòng đào tạo để bổ sung vào DS lớp</t>
  </si>
  <si>
    <t>TÊN GIẢNG VIÊN :……………………………………………Đơn vị công tác:……….…….Đ Thoại:……………………..</t>
  </si>
  <si>
    <t>STT</t>
  </si>
  <si>
    <t>BỘ GIÁO DỤC &amp; ĐÀO TẠO</t>
  </si>
  <si>
    <t>TRƯỜNG ĐHDL DUY TÂN</t>
  </si>
  <si>
    <t>LỚP AV:</t>
  </si>
  <si>
    <t>MÃ
SINH VIÊN</t>
  </si>
  <si>
    <t>HỌ VÀ</t>
  </si>
  <si>
    <t>TÊN</t>
  </si>
  <si>
    <t>NGÀY
SINH</t>
  </si>
  <si>
    <t>LỚP</t>
  </si>
  <si>
    <t>LỚP AV</t>
  </si>
  <si>
    <t>ĐIỂM QUÁ TRÌNH HỌC TẬP</t>
  </si>
  <si>
    <t>ĐIỂM KTHP</t>
  </si>
  <si>
    <t>GHI
CHÚ</t>
  </si>
  <si>
    <t>....%</t>
  </si>
  <si>
    <t>H1</t>
  </si>
  <si>
    <t>H2</t>
  </si>
  <si>
    <t>H3</t>
  </si>
  <si>
    <t>...%</t>
  </si>
  <si>
    <t>TRƯỞNG KHOA</t>
  </si>
  <si>
    <t>GIẢNG VIÊN BỘ MÔN</t>
  </si>
  <si>
    <t>(ký, ghi rõ họ tên)</t>
  </si>
  <si>
    <t>Ghi chú :</t>
  </si>
  <si>
    <t xml:space="preserve">  - Sau khi kết thúc môn học, Giảng viên phải thông báo kết quả điểm học phần đến toàn thể sinh viên.</t>
  </si>
  <si>
    <t xml:space="preserve">  - Giảng viên không được chỉnh sửa sau khi đã thông báo điểm.</t>
  </si>
  <si>
    <t xml:space="preserve">  - Khi bổ sung danh sách, giảng viên phải ghi đầy đủ các trường dữ liệu, mã số, họ tên, ngày sinh, lớp.</t>
  </si>
  <si>
    <t xml:space="preserve">  - Giảng viên gửi về Phòng Đào Tạo trước 1 ngày sau  khi  kết  thức môn học (không kể ngày nghỉ).          </t>
  </si>
  <si>
    <t>Đà Nẵng, ngày… tháng…năm 20...</t>
  </si>
  <si>
    <t>Chuyên cần
(A )</t>
  </si>
  <si>
    <t>Kiểm tra thường kỳ
(Q)</t>
  </si>
  <si>
    <t>Bài tập về nhà
(H)</t>
  </si>
  <si>
    <t xml:space="preserve">Thái độ, nhận thức
(P) </t>
  </si>
  <si>
    <t>Thực hành
(L)</t>
  </si>
  <si>
    <t>Kiểm tra giữa  kỳ
(M)</t>
  </si>
  <si>
    <t>BT thu hoạch cá nhân
(I)</t>
  </si>
  <si>
    <t>BT thu hoạch nhóm
(G)</t>
  </si>
  <si>
    <t>Kiểm tra cuối kỳ
(F)</t>
  </si>
  <si>
    <t>Q1</t>
  </si>
  <si>
    <t>Q2</t>
  </si>
  <si>
    <t>Q3</t>
  </si>
  <si>
    <t>L1</t>
  </si>
  <si>
    <t>L2</t>
  </si>
  <si>
    <t>L3</t>
  </si>
  <si>
    <t>15E30</t>
  </si>
  <si>
    <t>15E39</t>
  </si>
  <si>
    <t>15E49</t>
  </si>
  <si>
    <t xml:space="preserve">DANH SÁCH THEO DÕI SINH VIÊN LÊN LỚP * HỌC KỲ 1 * NĂM : 2012 - 2013 </t>
  </si>
  <si>
    <t>1/</t>
  </si>
  <si>
    <t>2/</t>
  </si>
  <si>
    <t>3/</t>
  </si>
  <si>
    <t>4/</t>
  </si>
  <si>
    <t xml:space="preserve">    phòng đào tạo sẽ in lại danh sách mới cho giảng viên.</t>
  </si>
  <si>
    <t xml:space="preserve">  - Đây là danh sách điểm danh tạm thời, sau khi có kết quả xử lý học tập năm 2011 - 2012</t>
  </si>
  <si>
    <t>ĐIỂM</t>
  </si>
  <si>
    <t xml:space="preserve">    BỘ GIÁO DỤC &amp; ĐÀO TẠO</t>
  </si>
  <si>
    <t>DANH SÁCH SINH VIÊN DỰ THI KTHP</t>
  </si>
  <si>
    <t xml:space="preserve">   TRƯỜNG ĐH DUY TÂN</t>
  </si>
  <si>
    <t>Số TC</t>
  </si>
  <si>
    <t>:</t>
  </si>
  <si>
    <t xml:space="preserve">Học kỳ </t>
  </si>
  <si>
    <t>Lần thi</t>
  </si>
  <si>
    <t>MSV</t>
  </si>
  <si>
    <t>HỌC VÀ</t>
  </si>
  <si>
    <t>SỐ 
TỜ</t>
  </si>
  <si>
    <t>KÝ TÊN</t>
  </si>
  <si>
    <t>GHI CHÚ</t>
  </si>
  <si>
    <t>SỐ</t>
  </si>
  <si>
    <t>CHỮ</t>
  </si>
  <si>
    <t>Số SV vắng:…… Đình chỉ:…….. Tổng số bài:…….. Tổng số tờ:………</t>
  </si>
  <si>
    <t xml:space="preserve">      LẬP BẢNG                         GIÁM THỊ            GIÁM KHẢO 1            GIÁM KHẢO 2                LÃNH ĐẠO KHOA</t>
  </si>
  <si>
    <t xml:space="preserve">  Phạm Ngọc Tĩnh</t>
  </si>
  <si>
    <t>302/1-15-58</t>
  </si>
  <si>
    <t>LỚP MÔN HỌC</t>
  </si>
  <si>
    <t>LỚP SINH HOẠT</t>
  </si>
  <si>
    <t>Hoàng</t>
  </si>
  <si>
    <t>Khoa</t>
  </si>
  <si>
    <t>Minh</t>
  </si>
  <si>
    <t>Vân</t>
  </si>
  <si>
    <t>Nhi</t>
  </si>
  <si>
    <t>Linh</t>
  </si>
  <si>
    <t>Thảo</t>
  </si>
  <si>
    <t>Vinh</t>
  </si>
  <si>
    <t>Hiền</t>
  </si>
  <si>
    <t>Quyên</t>
  </si>
  <si>
    <t>Nữ</t>
  </si>
  <si>
    <t>Rin</t>
  </si>
  <si>
    <t>Lê Văn</t>
  </si>
  <si>
    <t>Nguyễn Thị Thanh</t>
  </si>
  <si>
    <t>Lê Thị</t>
  </si>
  <si>
    <t/>
  </si>
  <si>
    <t>Nợ HP</t>
  </si>
  <si>
    <t>Trần Trung Mai</t>
  </si>
  <si>
    <t xml:space="preserve">      LẬP BẢNG                 GIÁM THỊ            GIÁM KHẢO 1            GIÁM KHẢO 2                TT KHẢO THÍ</t>
  </si>
  <si>
    <t>Trâm</t>
  </si>
  <si>
    <t>Hương</t>
  </si>
  <si>
    <t>Vy</t>
  </si>
  <si>
    <t>Long</t>
  </si>
  <si>
    <t>Lê Thanh</t>
  </si>
  <si>
    <t>Anh</t>
  </si>
  <si>
    <t>Ly</t>
  </si>
  <si>
    <t>Nguyễn Thị Minh</t>
  </si>
  <si>
    <t>Tâm</t>
  </si>
  <si>
    <t>Phạm Minh</t>
  </si>
  <si>
    <t>Tuấn</t>
  </si>
  <si>
    <t>Hà</t>
  </si>
  <si>
    <t>Phúc</t>
  </si>
  <si>
    <t>Hải</t>
  </si>
  <si>
    <t>Khánh</t>
  </si>
  <si>
    <t>Ngân</t>
  </si>
  <si>
    <t>Ngọc</t>
  </si>
  <si>
    <t>Ny</t>
  </si>
  <si>
    <t>Thịnh</t>
  </si>
  <si>
    <t>Nguyệt</t>
  </si>
  <si>
    <t>Yến</t>
  </si>
  <si>
    <t>Trang</t>
  </si>
  <si>
    <t>Mai</t>
  </si>
  <si>
    <t>Quân</t>
  </si>
  <si>
    <t>Sơn</t>
  </si>
  <si>
    <t>Thương</t>
  </si>
  <si>
    <t>Uyên</t>
  </si>
  <si>
    <t>Trần Thị Thu</t>
  </si>
  <si>
    <t>Tân</t>
  </si>
  <si>
    <t>Nguyễn Kim</t>
  </si>
  <si>
    <t>Đạt</t>
  </si>
  <si>
    <t>Võ Thị</t>
  </si>
  <si>
    <t>Đức</t>
  </si>
  <si>
    <t>Huy</t>
  </si>
  <si>
    <t>Vũ</t>
  </si>
  <si>
    <t>Tin</t>
  </si>
  <si>
    <t>Hậu</t>
  </si>
  <si>
    <t>My</t>
  </si>
  <si>
    <t>Nguyễn Thị Mỹ</t>
  </si>
  <si>
    <t>Phương</t>
  </si>
  <si>
    <t>Bình</t>
  </si>
  <si>
    <t>Nguyễn Thị Kim</t>
  </si>
  <si>
    <t>Dung</t>
  </si>
  <si>
    <t>Đăng</t>
  </si>
  <si>
    <t>Huệ</t>
  </si>
  <si>
    <t>Lan</t>
  </si>
  <si>
    <t>Nga</t>
  </si>
  <si>
    <t>Nhung</t>
  </si>
  <si>
    <t>Tuyết</t>
  </si>
  <si>
    <t>Huyền</t>
  </si>
  <si>
    <t>Loan</t>
  </si>
  <si>
    <t>Nguyên</t>
  </si>
  <si>
    <t>Phượng</t>
  </si>
  <si>
    <t>Hồng</t>
  </si>
  <si>
    <t>Lệ</t>
  </si>
  <si>
    <t>Nguyễn Ngọc</t>
  </si>
  <si>
    <t>Quỳnh</t>
  </si>
  <si>
    <t>Tấn</t>
  </si>
  <si>
    <t>Tài</t>
  </si>
  <si>
    <t>Tú</t>
  </si>
  <si>
    <t>Quang</t>
  </si>
  <si>
    <t>Hưng</t>
  </si>
  <si>
    <t>Nhật</t>
  </si>
  <si>
    <t>Ánh</t>
  </si>
  <si>
    <t>Quốc</t>
  </si>
  <si>
    <t>Bảo</t>
  </si>
  <si>
    <t>Duyên</t>
  </si>
  <si>
    <t>Hạnh</t>
  </si>
  <si>
    <t>Kiều</t>
  </si>
  <si>
    <t>Trí</t>
  </si>
  <si>
    <t>Tiên</t>
  </si>
  <si>
    <t>Phan Thanh</t>
  </si>
  <si>
    <t>Trinh</t>
  </si>
  <si>
    <t>Nguyễn Anh</t>
  </si>
  <si>
    <t>Hạ</t>
  </si>
  <si>
    <t>Trần Hoàng</t>
  </si>
  <si>
    <t>Quý</t>
  </si>
  <si>
    <t>Hân</t>
  </si>
  <si>
    <t>Hiếu</t>
  </si>
  <si>
    <t>Khang</t>
  </si>
  <si>
    <t>Thắng</t>
  </si>
  <si>
    <t>Trường</t>
  </si>
  <si>
    <t>Phạm Hồng</t>
  </si>
  <si>
    <t>Thu</t>
  </si>
  <si>
    <t>Thư</t>
  </si>
  <si>
    <t>Hoài</t>
  </si>
  <si>
    <t>Lộc</t>
  </si>
  <si>
    <t>Na</t>
  </si>
  <si>
    <t>Như</t>
  </si>
  <si>
    <t>Triệu</t>
  </si>
  <si>
    <t>Trúc</t>
  </si>
  <si>
    <t>Đoan</t>
  </si>
  <si>
    <t>Lê Ngọc</t>
  </si>
  <si>
    <t>Trần Gia</t>
  </si>
  <si>
    <t>Nguyễn Thị Hồng</t>
  </si>
  <si>
    <t>Lê Nhật</t>
  </si>
  <si>
    <t>Phấn</t>
  </si>
  <si>
    <t>Đoàn Ngọc</t>
  </si>
  <si>
    <t>Ân</t>
  </si>
  <si>
    <t>Trần Anh</t>
  </si>
  <si>
    <t>Thiên</t>
  </si>
  <si>
    <t>Đô</t>
  </si>
  <si>
    <t>Thùy</t>
  </si>
  <si>
    <t>Nguyễn Thanh</t>
  </si>
  <si>
    <t>Nhàn</t>
  </si>
  <si>
    <t>Nguyễn Đức</t>
  </si>
  <si>
    <t>Hoàng Ngọc</t>
  </si>
  <si>
    <t>Nguyễn Quang</t>
  </si>
  <si>
    <t>Huỳnh Ngọc</t>
  </si>
  <si>
    <t>Quyền</t>
  </si>
  <si>
    <t>Lê Hồng</t>
  </si>
  <si>
    <t>Vỹ</t>
  </si>
  <si>
    <t>Trần Trung</t>
  </si>
  <si>
    <t>Luyến</t>
  </si>
  <si>
    <t>Vĩ</t>
  </si>
  <si>
    <t>Hồ Quỳnh</t>
  </si>
  <si>
    <t>Lân</t>
  </si>
  <si>
    <t>Trần Ngọc</t>
  </si>
  <si>
    <t>Phạm Hữu</t>
  </si>
  <si>
    <t>Tây</t>
  </si>
  <si>
    <t>Tiền</t>
  </si>
  <si>
    <t>Phan Thành</t>
  </si>
  <si>
    <t>Nguyễn Gia</t>
  </si>
  <si>
    <t>Nguyễn Quốc</t>
  </si>
  <si>
    <t>Tĩnh</t>
  </si>
  <si>
    <t>Phạm Mỹ</t>
  </si>
  <si>
    <t>Trần Văn</t>
  </si>
  <si>
    <t>Lê Ánh</t>
  </si>
  <si>
    <t>Trần Hữu</t>
  </si>
  <si>
    <t>Lê Uyên</t>
  </si>
  <si>
    <t>Lê Thị Phương</t>
  </si>
  <si>
    <t>Huỳnh Tuyết</t>
  </si>
  <si>
    <t>Hà Phước</t>
  </si>
  <si>
    <t>Nguyễn Thị Bích</t>
  </si>
  <si>
    <t>Lê Tấn</t>
  </si>
  <si>
    <t>Trần Lan</t>
  </si>
  <si>
    <t>Trần Long</t>
  </si>
  <si>
    <t>Võ Thị Bích</t>
  </si>
  <si>
    <t>Bùi Thiên</t>
  </si>
  <si>
    <t>Nguyễn Thị Như</t>
  </si>
  <si>
    <t>Nguyễn Thị Ngọc</t>
  </si>
  <si>
    <t>Phạm Thị Ngọc</t>
  </si>
  <si>
    <t>Võ Thị Mỹ</t>
  </si>
  <si>
    <t>Huỳnh Văn</t>
  </si>
  <si>
    <t>Bùi Thanh</t>
  </si>
  <si>
    <t>Trần Thị Quỳnh</t>
  </si>
  <si>
    <t>Võ Quỳnh</t>
  </si>
  <si>
    <t>Trịnh Gia</t>
  </si>
  <si>
    <t>Hoàng Văn</t>
  </si>
  <si>
    <t>Trần Huy</t>
  </si>
  <si>
    <t>Trần Ánh</t>
  </si>
  <si>
    <t>K25PNU-EDD</t>
  </si>
  <si>
    <t>Đặng Mai</t>
  </si>
  <si>
    <t>K25DLK</t>
  </si>
  <si>
    <t>K26DLL</t>
  </si>
  <si>
    <t>801A</t>
  </si>
  <si>
    <t>801B</t>
  </si>
  <si>
    <t>DANH SÁCH SINH VIÊN DỰ THI KTHP 2022-2023</t>
  </si>
  <si>
    <t>Lềnh</t>
  </si>
  <si>
    <t>Kbuôr</t>
  </si>
  <si>
    <t>Xiêm</t>
  </si>
  <si>
    <t>Phan Đan</t>
  </si>
  <si>
    <t>K28DLK</t>
  </si>
  <si>
    <t>901B</t>
  </si>
  <si>
    <t>901A</t>
  </si>
  <si>
    <t>28208245043</t>
  </si>
  <si>
    <t>28205132943</t>
  </si>
  <si>
    <t>28216523245</t>
  </si>
  <si>
    <t>28208051685</t>
  </si>
  <si>
    <t>28218003890</t>
  </si>
  <si>
    <t>28208002425</t>
  </si>
  <si>
    <t>28218000743</t>
  </si>
  <si>
    <t>28208004174</t>
  </si>
  <si>
    <t>28208000498</t>
  </si>
  <si>
    <t>28218050646</t>
  </si>
  <si>
    <t>28208004373</t>
  </si>
  <si>
    <t>28208047873</t>
  </si>
  <si>
    <t>28208045207</t>
  </si>
  <si>
    <t>28208027313</t>
  </si>
  <si>
    <t>28208020230</t>
  </si>
  <si>
    <t>28218054522</t>
  </si>
  <si>
    <t>28208001252</t>
  </si>
  <si>
    <t>28214852958</t>
  </si>
  <si>
    <t>28208023951</t>
  </si>
  <si>
    <t>28218054212</t>
  </si>
  <si>
    <t>28208036232</t>
  </si>
  <si>
    <t>28208040700</t>
  </si>
  <si>
    <t>28210334081</t>
  </si>
  <si>
    <t>28206105368</t>
  </si>
  <si>
    <t>28208231900</t>
  </si>
  <si>
    <t>28208001590</t>
  </si>
  <si>
    <t>28208025228</t>
  </si>
  <si>
    <t>28218046812</t>
  </si>
  <si>
    <t>28211103569</t>
  </si>
  <si>
    <t>28208002527</t>
  </si>
  <si>
    <t>28218001153</t>
  </si>
  <si>
    <t>28208004796</t>
  </si>
  <si>
    <t>28208000880</t>
  </si>
  <si>
    <t>28208034773</t>
  </si>
  <si>
    <t>28208151176</t>
  </si>
  <si>
    <t>28218048836</t>
  </si>
  <si>
    <t>28218001585</t>
  </si>
  <si>
    <t>28208148475</t>
  </si>
  <si>
    <t>28208001082</t>
  </si>
  <si>
    <t>28208051539</t>
  </si>
  <si>
    <t>28218100315</t>
  </si>
  <si>
    <t>28208053673</t>
  </si>
  <si>
    <t>28208023496</t>
  </si>
  <si>
    <t>28218042132</t>
  </si>
  <si>
    <t>28208053169</t>
  </si>
  <si>
    <t>28208105595</t>
  </si>
  <si>
    <t>28205253442</t>
  </si>
  <si>
    <t>28206841890</t>
  </si>
  <si>
    <t>28208048668</t>
  </si>
  <si>
    <t>28218045425</t>
  </si>
  <si>
    <t>28208140048</t>
  </si>
  <si>
    <t>28208004370</t>
  </si>
  <si>
    <t>28218005142</t>
  </si>
  <si>
    <t>28218049647</t>
  </si>
  <si>
    <t>28208002909</t>
  </si>
  <si>
    <t>28218032222</t>
  </si>
  <si>
    <t>28208036722</t>
  </si>
  <si>
    <t>28208053617</t>
  </si>
  <si>
    <t>28216301344</t>
  </si>
  <si>
    <t>28208002401</t>
  </si>
  <si>
    <t>28208052843</t>
  </si>
  <si>
    <t>28218047547</t>
  </si>
  <si>
    <t>28208037583</t>
  </si>
  <si>
    <t>28204600357</t>
  </si>
  <si>
    <t>28210249099</t>
  </si>
  <si>
    <t>28208006728</t>
  </si>
  <si>
    <t>28208100741</t>
  </si>
  <si>
    <t>28208002969</t>
  </si>
  <si>
    <t>28208020589</t>
  </si>
  <si>
    <t>28208003995</t>
  </si>
  <si>
    <t>28218004446</t>
  </si>
  <si>
    <t>28218300404</t>
  </si>
  <si>
    <t>28214843933</t>
  </si>
  <si>
    <t>28208001507</t>
  </si>
  <si>
    <t>28204337515</t>
  </si>
  <si>
    <t>28208004333</t>
  </si>
  <si>
    <t>28208046632</t>
  </si>
  <si>
    <t>28208004162</t>
  </si>
  <si>
    <t>28218002769</t>
  </si>
  <si>
    <t>28204806529</t>
  </si>
  <si>
    <t>28208000472</t>
  </si>
  <si>
    <t>28208001005</t>
  </si>
  <si>
    <t>28208028350</t>
  </si>
  <si>
    <t>28208000084</t>
  </si>
  <si>
    <t>28218004440</t>
  </si>
  <si>
    <t>28216202709</t>
  </si>
  <si>
    <t>28208003807</t>
  </si>
  <si>
    <t>28207702170</t>
  </si>
  <si>
    <t>28208004114</t>
  </si>
  <si>
    <t>28218045287</t>
  </si>
  <si>
    <t>28206929749</t>
  </si>
  <si>
    <t>28218035783</t>
  </si>
  <si>
    <t>28208002181</t>
  </si>
  <si>
    <t>28218003128</t>
  </si>
  <si>
    <t>28218046070</t>
  </si>
  <si>
    <t>28208001731</t>
  </si>
  <si>
    <t>28216204311</t>
  </si>
  <si>
    <t>28208001038</t>
  </si>
  <si>
    <t>28208053242</t>
  </si>
  <si>
    <t>28208002374</t>
  </si>
  <si>
    <t>28218042877</t>
  </si>
  <si>
    <t>28208032409</t>
  </si>
  <si>
    <t>28208027850</t>
  </si>
  <si>
    <t>28218000892</t>
  </si>
  <si>
    <t>28218045260</t>
  </si>
  <si>
    <t>28208000506</t>
  </si>
  <si>
    <t>28218021742</t>
  </si>
  <si>
    <t>28206249300</t>
  </si>
  <si>
    <t>28208054653</t>
  </si>
  <si>
    <t>28209305565</t>
  </si>
  <si>
    <t>28218005018</t>
  </si>
  <si>
    <t>28218034958</t>
  </si>
  <si>
    <t>28214724190</t>
  </si>
  <si>
    <t>28218001578</t>
  </si>
  <si>
    <t>28218142468</t>
  </si>
  <si>
    <t>28208020923</t>
  </si>
  <si>
    <t>28208306062</t>
  </si>
  <si>
    <t>28208002509</t>
  </si>
  <si>
    <t>28208035310</t>
  </si>
  <si>
    <t>28208036094</t>
  </si>
  <si>
    <t>28214823772</t>
  </si>
  <si>
    <t>28208048624</t>
  </si>
  <si>
    <t>28208151980</t>
  </si>
  <si>
    <t>28204502696</t>
  </si>
  <si>
    <t>28212431169</t>
  </si>
  <si>
    <t>28208029072</t>
  </si>
  <si>
    <t>28218002858</t>
  </si>
  <si>
    <t>28200402882</t>
  </si>
  <si>
    <t>28208025116</t>
  </si>
  <si>
    <t>28208022928</t>
  </si>
  <si>
    <t>28208138339</t>
  </si>
  <si>
    <t>28208030315</t>
  </si>
  <si>
    <t>28218005091</t>
  </si>
  <si>
    <t>28214344994</t>
  </si>
  <si>
    <t>28208102343</t>
  </si>
  <si>
    <t>28218053675</t>
  </si>
  <si>
    <t>28208048776</t>
  </si>
  <si>
    <t>28208020522</t>
  </si>
  <si>
    <t>28208031690</t>
  </si>
  <si>
    <t>28204526427</t>
  </si>
  <si>
    <t>28208005404</t>
  </si>
  <si>
    <t>28218054700</t>
  </si>
  <si>
    <t>28208227611</t>
  </si>
  <si>
    <t>28204604095</t>
  </si>
  <si>
    <t>28206132737</t>
  </si>
  <si>
    <t>28208238804</t>
  </si>
  <si>
    <t>28218041821</t>
  </si>
  <si>
    <t>28208402533</t>
  </si>
  <si>
    <t>28218004763</t>
  </si>
  <si>
    <t>28218050044</t>
  </si>
  <si>
    <t>28218048381</t>
  </si>
  <si>
    <t>28208000844</t>
  </si>
  <si>
    <t>28208005206</t>
  </si>
  <si>
    <t>28204305411</t>
  </si>
  <si>
    <t>28208037364</t>
  </si>
  <si>
    <t>28208002645</t>
  </si>
  <si>
    <t>28208052750</t>
  </si>
  <si>
    <t>28208045018</t>
  </si>
  <si>
    <t>28208052295</t>
  </si>
  <si>
    <t>28205141297</t>
  </si>
  <si>
    <t>28208034626</t>
  </si>
  <si>
    <t>28208004382</t>
  </si>
  <si>
    <t>28208005201</t>
  </si>
  <si>
    <t>28208006659</t>
  </si>
  <si>
    <t>28208053568</t>
  </si>
  <si>
    <t>28214545352</t>
  </si>
  <si>
    <t>28208001719</t>
  </si>
  <si>
    <t>28208039850</t>
  </si>
  <si>
    <t>28204706232</t>
  </si>
  <si>
    <t>28208052913</t>
  </si>
  <si>
    <t>28208005615</t>
  </si>
  <si>
    <t>28208053246</t>
  </si>
  <si>
    <t>28204650785</t>
  </si>
  <si>
    <t>28218006044</t>
  </si>
  <si>
    <t>28218052773</t>
  </si>
  <si>
    <t>28208038725</t>
  </si>
  <si>
    <t>28208036391</t>
  </si>
  <si>
    <t>28208048192</t>
  </si>
  <si>
    <t>28208002104</t>
  </si>
  <si>
    <t>28218033753</t>
  </si>
  <si>
    <t>28208046265</t>
  </si>
  <si>
    <t>28208052811</t>
  </si>
  <si>
    <t>401/1</t>
  </si>
  <si>
    <t>401/2</t>
  </si>
  <si>
    <t>25211608355</t>
  </si>
  <si>
    <t>25211203167</t>
  </si>
  <si>
    <t>28205104211</t>
  </si>
  <si>
    <t>25207109120</t>
  </si>
  <si>
    <t>28218050860</t>
  </si>
  <si>
    <t>Lê Thị Minh</t>
  </si>
  <si>
    <t>28208237428</t>
  </si>
  <si>
    <t>ENG 126 N</t>
  </si>
  <si>
    <t>Đoàn Khoa</t>
  </si>
  <si>
    <t>Lê Hà Khánh</t>
  </si>
  <si>
    <t>Nguyễn Thị Thuỳ</t>
  </si>
  <si>
    <t>Nguyễn Hoàng Nhật</t>
  </si>
  <si>
    <t>Phan Thị Xuân</t>
  </si>
  <si>
    <t>Lê Song Diệu</t>
  </si>
  <si>
    <t>Trần Thị Ngọc</t>
  </si>
  <si>
    <t>Võ Thị Lệ</t>
  </si>
  <si>
    <t>Trần Thị Khánh</t>
  </si>
  <si>
    <t>Võ Quốc</t>
  </si>
  <si>
    <t>Nguyễn Hoàng Đăng</t>
  </si>
  <si>
    <t>Nguyễn Ngọc Thùy</t>
  </si>
  <si>
    <t>Đặng Thị Thảo</t>
  </si>
  <si>
    <t>Hồ Thị Thảo</t>
  </si>
  <si>
    <t>Nguyễn Đỗ My</t>
  </si>
  <si>
    <t>Kỳ Thị Kim</t>
  </si>
  <si>
    <t>Trần Thị Ánh</t>
  </si>
  <si>
    <t>Ngô Trường Cao</t>
  </si>
  <si>
    <t>Tạ Đỗ Hoàng</t>
  </si>
  <si>
    <t>28208001277</t>
  </si>
  <si>
    <t>Phan Thị</t>
  </si>
  <si>
    <t>28208005220</t>
  </si>
  <si>
    <t>Lê Thị Như</t>
  </si>
  <si>
    <t>Phạm Thị Thuý</t>
  </si>
  <si>
    <t>Trần Lê Diễm</t>
  </si>
  <si>
    <t>Đỗ Thị Minh</t>
  </si>
  <si>
    <t>Nguyễn Phan Hoài</t>
  </si>
  <si>
    <t>Lê Thị Bảo</t>
  </si>
  <si>
    <t>ENG 126 P</t>
  </si>
  <si>
    <t>Vũ Hoàng Minh</t>
  </si>
  <si>
    <t>Võ Thị Quỳnh</t>
  </si>
  <si>
    <t>Nguyễn Thị Việt</t>
  </si>
  <si>
    <t>Nguyễn Hồ Thị Khánh</t>
  </si>
  <si>
    <t>Lê Huỳnh Kim</t>
  </si>
  <si>
    <t>Đặng Văn Đức</t>
  </si>
  <si>
    <t>Lê Thị Thanh</t>
  </si>
  <si>
    <t>Đỗ Ngọc Thanh</t>
  </si>
  <si>
    <t>Vòong Mỹ</t>
  </si>
  <si>
    <t>Phan Thị Mỹ</t>
  </si>
  <si>
    <t>Phan Mai Phương</t>
  </si>
  <si>
    <t>Đặng Thị Bích</t>
  </si>
  <si>
    <t>Phạm Đoàn Viết</t>
  </si>
  <si>
    <t>Phan Thị Cẩm</t>
  </si>
  <si>
    <t>Nguyễn Thị Du</t>
  </si>
  <si>
    <t>Võ Hoàng Bảo</t>
  </si>
  <si>
    <t>Trương Thị Ánh</t>
  </si>
  <si>
    <t>28208003221</t>
  </si>
  <si>
    <t>Nguyễn Thị Yến</t>
  </si>
  <si>
    <t>28208052775</t>
  </si>
  <si>
    <t>Phan Thị Tuyết</t>
  </si>
  <si>
    <t>28212345446</t>
  </si>
  <si>
    <t>Lê Châu</t>
  </si>
  <si>
    <t>Đỗ Thị Như</t>
  </si>
  <si>
    <t>Nguyễn Thị Phương</t>
  </si>
  <si>
    <t>28208426465</t>
  </si>
  <si>
    <t>Mai Lê Hồng</t>
  </si>
  <si>
    <t>28208004853</t>
  </si>
  <si>
    <t>Hứa Thị Hoài</t>
  </si>
  <si>
    <t>Hồ Thị Thanh</t>
  </si>
  <si>
    <t>Hoàng Thị Quỳnh</t>
  </si>
  <si>
    <t>Võ Nữ Quỳnh</t>
  </si>
  <si>
    <t>ENG 126 R</t>
  </si>
  <si>
    <t>Nguyễn Võ Phương</t>
  </si>
  <si>
    <t>Dương Thị Mỹ</t>
  </si>
  <si>
    <t>Hồ Thị Mỹ</t>
  </si>
  <si>
    <t>Vũ Hà Minh</t>
  </si>
  <si>
    <t>Lê Thị Thúy</t>
  </si>
  <si>
    <t>Vũ Tài</t>
  </si>
  <si>
    <t>Võ Thị Ngọc</t>
  </si>
  <si>
    <t>Mai Hoàng</t>
  </si>
  <si>
    <t>28208426677</t>
  </si>
  <si>
    <t>Võ Đăng Kim</t>
  </si>
  <si>
    <t>Trần Thị Yến</t>
  </si>
  <si>
    <t>Trương Thị Hoàng</t>
  </si>
  <si>
    <t>Hồ Tuyết</t>
  </si>
  <si>
    <t>Trần Mai Ý</t>
  </si>
  <si>
    <t>Phạm Tấn</t>
  </si>
  <si>
    <t>Châu Khánh</t>
  </si>
  <si>
    <t>Trương Thị Diễm</t>
  </si>
  <si>
    <t>Nguyễn Nho Phương</t>
  </si>
  <si>
    <t>Lương Mỹ</t>
  </si>
  <si>
    <t>Đặng Nguyên</t>
  </si>
  <si>
    <t>Trương Thị Kim</t>
  </si>
  <si>
    <t>Nguyễn Lưu Thu</t>
  </si>
  <si>
    <t>Nguyễn Thị Trà</t>
  </si>
  <si>
    <t>ENG 126 T</t>
  </si>
  <si>
    <t>Huỳnh Phạm Thị Ngọc</t>
  </si>
  <si>
    <t>Trần Phạm Gia</t>
  </si>
  <si>
    <t>Đậu Công</t>
  </si>
  <si>
    <t>Nguyễn Thị Hạnh</t>
  </si>
  <si>
    <t>Phan Ngọc Xuân</t>
  </si>
  <si>
    <t>Đỗ Thị</t>
  </si>
  <si>
    <t>Trương Nguyễn Minh</t>
  </si>
  <si>
    <t>H Bươi</t>
  </si>
  <si>
    <t>28208000401</t>
  </si>
  <si>
    <t>Nguyễn Ngọc Châu</t>
  </si>
  <si>
    <t>28218003738</t>
  </si>
  <si>
    <t>Phan Thị Bích</t>
  </si>
  <si>
    <t>Nguyễn Thị Cẩm</t>
  </si>
  <si>
    <t>Nguyễn Thị Út</t>
  </si>
  <si>
    <t>Huỳnh Thị Kim</t>
  </si>
  <si>
    <t>Lê Thị Yến</t>
  </si>
  <si>
    <t>Phan Nguyễn Quỳnh</t>
  </si>
  <si>
    <t>Lê Thị Hồng</t>
  </si>
  <si>
    <t>Bùi Hồng</t>
  </si>
  <si>
    <t>Nguyễn Hà Bảo</t>
  </si>
  <si>
    <t>Lương Nguyễn Minh</t>
  </si>
  <si>
    <t>Nguyễn Hà Thiên</t>
  </si>
  <si>
    <t>28218050723</t>
  </si>
  <si>
    <t>Mai Quang</t>
  </si>
  <si>
    <t>ENG 126 V</t>
  </si>
  <si>
    <t>Trần Nguyễn Hoàng</t>
  </si>
  <si>
    <t>28212739011</t>
  </si>
  <si>
    <t>Nguyễn Minh Tiến</t>
  </si>
  <si>
    <t>Đặng Thị Anh</t>
  </si>
  <si>
    <t>Trần Thị Kim</t>
  </si>
  <si>
    <t>Trần Thị Huyền</t>
  </si>
  <si>
    <t>Nguyễn Thị Bảo</t>
  </si>
  <si>
    <t>Hà Thị Quỳnh</t>
  </si>
  <si>
    <t>Giáp Thị Huyền</t>
  </si>
  <si>
    <t>Trần Thị Thủy</t>
  </si>
  <si>
    <t>Lê Thị Cẩm</t>
  </si>
  <si>
    <t>Đặng Nguyễn Ngọc</t>
  </si>
  <si>
    <t>28208103218</t>
  </si>
  <si>
    <t>Nguyễn Thảo Phương</t>
  </si>
  <si>
    <t>Lâm Học</t>
  </si>
  <si>
    <t>Nguyễn Trần Anh</t>
  </si>
  <si>
    <t>Đinh Thị Kiều</t>
  </si>
  <si>
    <t>Hoàng Thị Bích</t>
  </si>
  <si>
    <t>28208047398</t>
  </si>
  <si>
    <t>Mai Thị Tường</t>
  </si>
  <si>
    <t>Phạm Nguyễn Thùy</t>
  </si>
  <si>
    <t>Phạm Thế</t>
  </si>
  <si>
    <t>Phạm Võ Mai</t>
  </si>
  <si>
    <t>Nguyễn Thị Hải</t>
  </si>
  <si>
    <t>Phù Hoàng</t>
  </si>
  <si>
    <t>Nguyễn Đỗ Ngọc</t>
  </si>
  <si>
    <t>D60</t>
  </si>
  <si>
    <t>901B-D60-18</t>
  </si>
  <si>
    <t>401/1-D60-20</t>
  </si>
  <si>
    <t>401/2-D60-20</t>
  </si>
  <si>
    <t>406-D60-18</t>
  </si>
  <si>
    <t>702-D60-18</t>
  </si>
  <si>
    <t>703-D60-18</t>
  </si>
  <si>
    <t>801A-D60-18</t>
  </si>
  <si>
    <t>801B-D60-18</t>
  </si>
  <si>
    <t>802-D60-18</t>
  </si>
  <si>
    <t>803-D60-18</t>
  </si>
  <si>
    <t>901A-D60-18</t>
  </si>
  <si>
    <t>(LỚP: ENG 126 (N-P-R-T-V))</t>
  </si>
  <si>
    <t>MÔN :Reading - Level 1 (International School)* MÃ MÔN:ENG126</t>
  </si>
  <si>
    <t>Thời gian:09h30 - Ngày 27/06/2023 - Phòng: 401/1 - cơ sở:  254 Nguyễn Văn Linh</t>
  </si>
  <si>
    <t>ENG-ENG126-Suat 09h30 - Ngày 27/06/2023</t>
  </si>
  <si>
    <t>Thời gian:09h30 - Ngày 27/06/2023 - Phòng: 401/2 - cơ sở:  254 Nguyễn Văn Linh</t>
  </si>
  <si>
    <t>406</t>
  </si>
  <si>
    <t>Thời gian:09h30 - Ngày 27/06/2023 - Phòng: 406 - cơ sở:  254 Nguyễn Văn Linh</t>
  </si>
  <si>
    <t>702</t>
  </si>
  <si>
    <t>Thời gian:09h30 - Ngày 27/06/2023 - Phòng: 702 - cơ sở:  254 Nguyễn Văn Linh</t>
  </si>
  <si>
    <t>703</t>
  </si>
  <si>
    <t>Thời gian:09h30 - Ngày 27/06/2023 - Phòng: 703 - cơ sở:  254 Nguyễn Văn Linh</t>
  </si>
  <si>
    <t>5/</t>
  </si>
  <si>
    <t>Thời gian:09h30 - Ngày 27/06/2023 - Phòng: 801A - cơ sở:  254 Nguyễn Văn Linh</t>
  </si>
  <si>
    <t>6/</t>
  </si>
  <si>
    <t>Thời gian:09h30 - Ngày 27/06/2023 - Phòng: 801B - cơ sở:  254 Nguyễn Văn Linh</t>
  </si>
  <si>
    <t>7/</t>
  </si>
  <si>
    <t>802</t>
  </si>
  <si>
    <t>Thời gian:09h30 - Ngày 27/06/2023 - Phòng: 802 - cơ sở:  254 Nguyễn Văn Linh</t>
  </si>
  <si>
    <t>8/</t>
  </si>
  <si>
    <t>803</t>
  </si>
  <si>
    <t>Thời gian:09h30 - Ngày 27/06/2023 - Phòng: 803 - cơ sở:  254 Nguyễn Văn Linh</t>
  </si>
  <si>
    <t>9/</t>
  </si>
  <si>
    <t>Thời gian:09h30 - Ngày 27/06/2023 - Phòng: 901A - cơ sở:  254 Nguyễn Văn Linh</t>
  </si>
  <si>
    <t>10/</t>
  </si>
  <si>
    <t>Thời gian:09h30 - Ngày 27/06/2023 - Phòng: 901B - cơ sở:  254 Nguyễn Văn Linh</t>
  </si>
  <si>
    <t>11/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</si>
</sst>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164" formatCode="&quot;$&quot;#,##0_);[Red]\(&quot;$&quot;#,##0\)"/>
    <numFmt numFmtId="165" formatCode="_(* #,##0.00_);_(* \(#,##0.00\);_(* &quot;-&quot;??_);_(@_)"/>
    <numFmt numFmtId="166" formatCode="&quot;\&quot;#,##0.00;[Red]&quot;\&quot;&quot;\&quot;&quot;\&quot;&quot;\&quot;&quot;\&quot;&quot;\&quot;\-#,##0.00"/>
    <numFmt numFmtId="167" formatCode="&quot;\&quot;#,##0;[Red]&quot;\&quot;&quot;\&quot;\-#,##0"/>
    <numFmt numFmtId="168" formatCode="_-* #,##0_-;\-* #,##0_-;_-* &quot;-&quot;_-;_-@_-"/>
    <numFmt numFmtId="169" formatCode="0.0%"/>
    <numFmt numFmtId="170" formatCode="&quot;$&quot;#,##0.00"/>
    <numFmt numFmtId="171" formatCode="#\ ###\ ###"/>
    <numFmt numFmtId="172" formatCode="\$#,##0\ ;\(\$#,##0\)"/>
    <numFmt numFmtId="173" formatCode="#\ ###\ ##0.0"/>
    <numFmt numFmtId="174" formatCode="#\ ###\ ###\ .00"/>
    <numFmt numFmtId="175" formatCode="&quot;$&quot;#,##0;[Red]\-&quot;$&quot;#,##0"/>
    <numFmt numFmtId="176" formatCode="&quot;$&quot;#,##0.00;[Red]\-&quot;$&quot;#,##0.00"/>
    <numFmt numFmtId="177" formatCode="0.00_)"/>
    <numFmt numFmtId="178" formatCode="_-* #,##0.00_-;\-* #,##0.00_-;_-* &quot;-&quot;??_-;_-@_-"/>
    <numFmt numFmtId="179" formatCode="&quot;\&quot;#,##0.00;[Red]&quot;\&quot;\-#,##0.00"/>
    <numFmt numFmtId="180" formatCode="&quot;\&quot;#,##0;[Red]&quot;\&quot;\-#,##0"/>
    <numFmt numFmtId="181" formatCode="_-&quot;$&quot;* #,##0_-;\-&quot;$&quot;* #,##0_-;_-&quot;$&quot;* &quot;-&quot;_-;_-@_-"/>
    <numFmt numFmtId="182" formatCode="_-&quot;$&quot;* #,##0.00_-;\-&quot;$&quot;* #,##0.00_-;_-&quot;$&quot;* &quot;-&quot;??_-;_-@_-"/>
    <numFmt numFmtId="183" formatCode="0.0"/>
    <numFmt numFmtId="184" formatCode="General_)"/>
    <numFmt numFmtId="185" formatCode="_(&quot;£¤&quot;* #,##0_);_(&quot;£¤&quot;* \(#,##0\);_(&quot;£¤&quot;* &quot;-&quot;_);_(@_)"/>
    <numFmt numFmtId="186" formatCode="_(&quot;£¤&quot;* #,##0.00_);_(&quot;£¤&quot;* \(#,##0.00\);_(&quot;£¤&quot;* &quot;-&quot;??_);_(@_)"/>
    <numFmt numFmtId="187" formatCode="0E+00;\趰"/>
    <numFmt numFmtId="188" formatCode="0.0E+00;\趰"/>
    <numFmt numFmtId="189" formatCode="0.00E+00;\许"/>
    <numFmt numFmtId="190" formatCode="0.00E+00;\趰"/>
    <numFmt numFmtId="191" formatCode="_-&quot;£&quot;* #,##0_-;\-&quot;£&quot;* #,##0_-;_-&quot;£&quot;* &quot;-&quot;_-;_-@_-"/>
    <numFmt numFmtId="192" formatCode="0.000"/>
    <numFmt numFmtId="193" formatCode="0.0##"/>
    <numFmt numFmtId="194" formatCode="&quot;$&quot;#,##0_);\(&quot;$&quot;#,##0\)"/>
    <numFmt numFmtId="195" formatCode="#,##0\ &quot;$&quot;_);[Red]\(#,##0\ &quot;$&quot;\)"/>
    <numFmt numFmtId="196" formatCode="_-&quot;£&quot;* #,##0.00_-;\-&quot;£&quot;* #,##0.00_-;_-&quot;£&quot;* &quot;-&quot;??_-;_-@_-"/>
  </numFmts>
  <fonts count="2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b/>
      <sz val="10"/>
      <name val="Tahoma"/>
      <family val="2"/>
    </font>
    <font>
      <sz val="10"/>
      <name val="Tahoma"/>
      <family val="2"/>
    </font>
    <font>
      <b/>
      <sz val="9"/>
      <name val="Tahoma"/>
      <family val="2"/>
    </font>
    <font>
      <sz val="11"/>
      <color indexed="8"/>
      <name val="Calibri"/>
      <family val="2"/>
    </font>
    <font>
      <sz val="7"/>
      <name val="Tahoma"/>
      <family val="2"/>
    </font>
    <font>
      <sz val="8"/>
      <name val="Tahoma"/>
      <family val="2"/>
    </font>
    <font>
      <sz val="13"/>
      <name val="VNtimes new roman"/>
      <family val="2"/>
    </font>
    <font>
      <sz val="9"/>
      <name val="Arial"/>
      <family val="2"/>
    </font>
    <font>
      <sz val="8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VNI-Aptima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0"/>
      <color indexed="8"/>
      <name val="Arial"/>
      <family val="2"/>
    </font>
    <font>
      <sz val="12"/>
      <name val="VNI-Times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ＭＳ Ｐゴシック"/>
      <charset val="128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2"/>
      <name val=".VnTime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0"/>
      <name val="Helv"/>
    </font>
    <font>
      <b/>
      <sz val="12"/>
      <name val="Helv"/>
    </font>
    <font>
      <b/>
      <sz val="11"/>
      <name val="Helv"/>
    </font>
    <font>
      <b/>
      <sz val="10"/>
      <name val="MS Sans Serif"/>
      <family val="2"/>
    </font>
    <font>
      <sz val="10"/>
      <name val="Helv"/>
      <family val="2"/>
    </font>
    <font>
      <sz val="14"/>
      <name val=".VnArial"/>
      <family val="2"/>
    </font>
    <font>
      <b/>
      <sz val="12"/>
      <name val="Times New Roman"/>
      <family val="1"/>
    </font>
    <font>
      <b/>
      <sz val="8"/>
      <name val="Tahoma"/>
      <family val="2"/>
    </font>
    <font>
      <i/>
      <sz val="11"/>
      <name val="Times New Roman"/>
      <family val="1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Times New Roman"/>
      <family val="1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sz val="11"/>
      <name val="Times New Roman"/>
      <family val="1"/>
      <charset val="163"/>
    </font>
    <font>
      <b/>
      <sz val="8"/>
      <color indexed="8"/>
      <name val="Times New Roman"/>
      <family val="1"/>
    </font>
    <font>
      <sz val="10"/>
      <name val="Arial"/>
      <family val="2"/>
      <charset val="163"/>
    </font>
    <font>
      <sz val="11"/>
      <name val="??"/>
      <family val="3"/>
      <charset val="129"/>
    </font>
    <font>
      <sz val="11"/>
      <name val="µ¸¿ò"/>
      <charset val="129"/>
    </font>
    <font>
      <sz val="8"/>
      <color indexed="12"/>
      <name val="Helv"/>
    </font>
    <font>
      <sz val="11"/>
      <color indexed="8"/>
      <name val="Times New Roman"/>
      <family val="2"/>
    </font>
    <font>
      <sz val="10"/>
      <name val="VNtimes new roman"/>
      <family val="2"/>
    </font>
    <font>
      <b/>
      <sz val="10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3"/>
      <color theme="1"/>
      <name val="Times New Roman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  <charset val="163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9"/>
      <name val="Arial"/>
      <family val="2"/>
    </font>
    <font>
      <sz val="11"/>
      <color indexed="20"/>
      <name val="Arial"/>
      <family val="2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i/>
      <sz val="11"/>
      <color indexed="63"/>
      <name val="Arial"/>
      <family val="2"/>
    </font>
    <font>
      <sz val="11"/>
      <color indexed="17"/>
      <name val="Arial"/>
      <family val="2"/>
    </font>
    <font>
      <b/>
      <sz val="15"/>
      <color indexed="22"/>
      <name val="Arial"/>
      <family val="2"/>
    </font>
    <font>
      <b/>
      <sz val="13"/>
      <color indexed="22"/>
      <name val="Arial"/>
      <family val="2"/>
    </font>
    <font>
      <b/>
      <sz val="11"/>
      <color indexed="22"/>
      <name val="Arial"/>
      <family val="2"/>
    </font>
    <font>
      <sz val="11"/>
      <color indexed="22"/>
      <name val="Arial"/>
      <family val="2"/>
    </font>
    <font>
      <sz val="11"/>
      <color indexed="52"/>
      <name val="Arial"/>
      <family val="2"/>
    </font>
    <font>
      <sz val="11"/>
      <color indexed="19"/>
      <name val="Arial"/>
      <family val="2"/>
    </font>
    <font>
      <sz val="13"/>
      <color indexed="8"/>
      <name val="Times New Roman"/>
      <family val="2"/>
    </font>
    <font>
      <sz val="11"/>
      <color indexed="8"/>
      <name val="Tahoma"/>
      <family val="2"/>
    </font>
    <font>
      <b/>
      <sz val="11"/>
      <color indexed="23"/>
      <name val="Arial"/>
      <family val="2"/>
    </font>
    <font>
      <b/>
      <sz val="18"/>
      <color indexed="22"/>
      <name val="Times New Roman"/>
      <family val="2"/>
    </font>
    <font>
      <sz val="11"/>
      <color indexed="10"/>
      <name val="Arial"/>
      <family val="2"/>
    </font>
    <font>
      <sz val="11"/>
      <color indexed="9"/>
      <name val="Calibri"/>
      <family val="2"/>
    </font>
    <font>
      <sz val="11"/>
      <color indexed="9"/>
      <name val="Times New Roman"/>
      <family val="2"/>
    </font>
    <font>
      <sz val="11"/>
      <color indexed="20"/>
      <name val="Calibri"/>
      <family val="2"/>
    </font>
    <font>
      <sz val="11"/>
      <color indexed="20"/>
      <name val="Times New Roman"/>
      <family val="2"/>
    </font>
    <font>
      <b/>
      <sz val="11"/>
      <color indexed="52"/>
      <name val="Calibri"/>
      <family val="2"/>
    </font>
    <font>
      <b/>
      <sz val="11"/>
      <color indexed="52"/>
      <name val="Times New Roman"/>
      <family val="2"/>
    </font>
    <font>
      <b/>
      <sz val="11"/>
      <color indexed="9"/>
      <name val="Calibri"/>
      <family val="2"/>
    </font>
    <font>
      <b/>
      <sz val="11"/>
      <color indexed="9"/>
      <name val="Times New Roman"/>
      <family val="2"/>
    </font>
    <font>
      <sz val="10"/>
      <name val="MS Sans Serif"/>
      <family val="2"/>
      <charset val="1"/>
    </font>
    <font>
      <i/>
      <sz val="11"/>
      <color indexed="63"/>
      <name val="Calibri"/>
      <family val="2"/>
    </font>
    <font>
      <i/>
      <sz val="11"/>
      <color indexed="23"/>
      <name val="Times New Roman"/>
      <family val="2"/>
    </font>
    <font>
      <sz val="11"/>
      <color indexed="17"/>
      <name val="Calibri"/>
      <family val="2"/>
    </font>
    <font>
      <sz val="11"/>
      <color indexed="17"/>
      <name val="Times New Roman"/>
      <family val="2"/>
    </font>
    <font>
      <b/>
      <sz val="15"/>
      <color indexed="22"/>
      <name val="Calibri"/>
      <family val="2"/>
    </font>
    <font>
      <b/>
      <sz val="13"/>
      <color indexed="22"/>
      <name val="Calibri"/>
      <family val="2"/>
    </font>
    <font>
      <b/>
      <sz val="11"/>
      <color indexed="22"/>
      <name val="Calibri"/>
      <family val="2"/>
    </font>
    <font>
      <b/>
      <sz val="11"/>
      <color indexed="56"/>
      <name val="Times New Roman"/>
      <family val="2"/>
    </font>
    <font>
      <b/>
      <sz val="18"/>
      <name val="Arial"/>
      <family val="2"/>
    </font>
    <font>
      <u/>
      <sz val="11"/>
      <color indexed="30"/>
      <name val="Calibri"/>
      <family val="2"/>
    </font>
    <font>
      <sz val="11"/>
      <color indexed="52"/>
      <name val="Calibri"/>
      <family val="2"/>
    </font>
    <font>
      <sz val="11"/>
      <color indexed="52"/>
      <name val="Times New Roman"/>
      <family val="2"/>
    </font>
    <font>
      <sz val="11"/>
      <color indexed="19"/>
      <name val="Calibri"/>
      <family val="2"/>
    </font>
    <font>
      <sz val="11"/>
      <color indexed="60"/>
      <name val="Times New Roman"/>
      <family val="2"/>
    </font>
    <font>
      <sz val="11"/>
      <name val="VNtimes new roman"/>
      <family val="2"/>
    </font>
    <font>
      <b/>
      <sz val="11"/>
      <color indexed="23"/>
      <name val="Calibri"/>
      <family val="2"/>
    </font>
    <font>
      <b/>
      <sz val="11"/>
      <color indexed="63"/>
      <name val="Times New Roman"/>
      <family val="2"/>
    </font>
    <font>
      <b/>
      <sz val="18"/>
      <color indexed="2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Times New Roman"/>
      <family val="2"/>
    </font>
    <font>
      <b/>
      <sz val="12"/>
      <name val="Arial"/>
      <family val="2"/>
    </font>
    <font>
      <sz val="11"/>
      <color indexed="22"/>
      <name val="Calibri"/>
      <family val="2"/>
    </font>
    <font>
      <sz val="10"/>
      <name val="MS Sans Serif"/>
      <family val="2"/>
    </font>
    <font>
      <sz val="10"/>
      <name val="Times New Roman"/>
      <family val="1"/>
    </font>
    <font>
      <sz val="7"/>
      <name val="Small Fonts"/>
      <family val="2"/>
    </font>
    <font>
      <sz val="10"/>
      <name val="VNtimes new roman"/>
      <family val="2"/>
    </font>
    <font>
      <sz val="13"/>
      <color indexed="8"/>
      <name val="Times New Roman"/>
      <family val="1"/>
    </font>
    <font>
      <sz val="10"/>
      <name val="Arial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VNtimes new roman"/>
      <family val="2"/>
    </font>
    <font>
      <sz val="13"/>
      <name val="VNtimes new roman"/>
      <family val="2"/>
    </font>
    <font>
      <sz val="11"/>
      <name val="VNtimes new roman"/>
      <family val="2"/>
    </font>
    <font>
      <sz val="11"/>
      <color indexed="8"/>
      <name val="Calibri"/>
      <family val="2"/>
      <charset val="163"/>
    </font>
    <font>
      <u/>
      <sz val="10"/>
      <color indexed="12"/>
      <name val="Arial"/>
      <family val="2"/>
    </font>
    <font>
      <sz val="12"/>
      <name val=".VnTime"/>
      <family val="1"/>
    </font>
    <font>
      <sz val="11"/>
      <color indexed="32"/>
      <name val="VNI-Times"/>
    </font>
    <font>
      <sz val="10"/>
      <name val=".VnTime"/>
      <family val="2"/>
    </font>
    <font>
      <sz val="10"/>
      <name val="Arial"/>
      <family val="2"/>
    </font>
    <font>
      <sz val="11"/>
      <color indexed="8"/>
      <name val="Arial"/>
      <family val="2"/>
      <charset val="163"/>
    </font>
    <font>
      <sz val="11"/>
      <color indexed="9"/>
      <name val="Arial"/>
      <family val="2"/>
      <charset val="163"/>
    </font>
    <font>
      <sz val="11"/>
      <color indexed="20"/>
      <name val="Arial"/>
      <family val="2"/>
      <charset val="163"/>
    </font>
    <font>
      <b/>
      <sz val="11"/>
      <color indexed="52"/>
      <name val="Arial"/>
      <family val="2"/>
      <charset val="163"/>
    </font>
    <font>
      <b/>
      <sz val="11"/>
      <color indexed="9"/>
      <name val="Arial"/>
      <family val="2"/>
      <charset val="163"/>
    </font>
    <font>
      <i/>
      <sz val="11"/>
      <color indexed="63"/>
      <name val="Arial"/>
      <family val="2"/>
      <charset val="163"/>
    </font>
    <font>
      <sz val="11"/>
      <color indexed="17"/>
      <name val="Arial"/>
      <family val="2"/>
      <charset val="163"/>
    </font>
    <font>
      <b/>
      <sz val="11"/>
      <color indexed="22"/>
      <name val="Arial"/>
      <family val="2"/>
      <charset val="163"/>
    </font>
    <font>
      <b/>
      <sz val="11"/>
      <color indexed="54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1"/>
      <color indexed="12"/>
      <name val="Calibri"/>
      <family val="2"/>
    </font>
    <font>
      <sz val="11"/>
      <color indexed="22"/>
      <name val="Arial"/>
      <family val="2"/>
      <charset val="163"/>
    </font>
    <font>
      <sz val="11"/>
      <color indexed="52"/>
      <name val="Arial"/>
      <family val="2"/>
      <charset val="163"/>
    </font>
    <font>
      <sz val="10"/>
      <name val="MS Sans Serif"/>
      <family val="2"/>
    </font>
    <font>
      <sz val="11"/>
      <color indexed="19"/>
      <name val="Arial"/>
      <family val="2"/>
      <charset val="163"/>
    </font>
    <font>
      <sz val="10"/>
      <name val="Times New Roman"/>
      <family val="1"/>
    </font>
    <font>
      <sz val="7"/>
      <name val="Small Fonts"/>
      <family val="2"/>
    </font>
    <font>
      <sz val="10"/>
      <name val="VNtimes new roman"/>
      <family val="2"/>
    </font>
    <font>
      <sz val="13"/>
      <name val="VNtimes new roman"/>
      <family val="2"/>
    </font>
    <font>
      <sz val="11"/>
      <name val="VNtimes new roman"/>
      <family val="2"/>
    </font>
    <font>
      <b/>
      <sz val="11"/>
      <color indexed="23"/>
      <name val="Arial"/>
      <family val="2"/>
      <charset val="163"/>
    </font>
    <font>
      <b/>
      <sz val="18"/>
      <color indexed="22"/>
      <name val="Times New Roman"/>
      <family val="2"/>
      <charset val="163"/>
    </font>
    <font>
      <sz val="11"/>
      <color indexed="10"/>
      <name val="Arial"/>
      <family val="2"/>
      <charset val="163"/>
    </font>
    <font>
      <sz val="11"/>
      <color theme="1"/>
      <name val="Arial"/>
      <family val="2"/>
      <charset val="163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7"/>
      <name val="Small Fonts"/>
      <family val="2"/>
    </font>
    <font>
      <sz val="10"/>
      <name val="VNtimes new roman"/>
      <family val="2"/>
    </font>
    <font>
      <sz val="13"/>
      <name val="VNtimes new roman"/>
      <family val="2"/>
    </font>
    <font>
      <sz val="11"/>
      <name val="VNtimes new roman"/>
      <family val="2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2"/>
      <charset val="163"/>
    </font>
    <font>
      <sz val="11"/>
      <color theme="1"/>
      <name val="Arial"/>
      <family val="2"/>
    </font>
    <font>
      <sz val="10"/>
      <name val="Arial"/>
      <family val="2"/>
      <charset val="163"/>
    </font>
    <font>
      <sz val="11"/>
      <color theme="1"/>
      <name val="Calibri"/>
      <family val="2"/>
      <charset val="163"/>
    </font>
    <font>
      <sz val="10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62"/>
        <bgColor indexed="56"/>
      </patternFill>
    </fill>
    <fill>
      <patternFill patternType="solid">
        <fgColor indexed="60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6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6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8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44"/>
      </bottom>
      <diagonal/>
    </border>
  </borders>
  <cellStyleXfs count="1099">
    <xf numFmtId="0" fontId="0" fillId="0" borderId="0"/>
    <xf numFmtId="166" fontId="8" fillId="0" borderId="0" applyFont="0" applyFill="0" applyBorder="0" applyAlignment="0" applyProtection="0"/>
    <xf numFmtId="0" fontId="24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68" fontId="25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0" borderId="0"/>
    <xf numFmtId="184" fontId="47" fillId="0" borderId="0"/>
    <xf numFmtId="0" fontId="27" fillId="2" borderId="0"/>
    <xf numFmtId="0" fontId="28" fillId="2" borderId="0"/>
    <xf numFmtId="0" fontId="79" fillId="7" borderId="0" applyNumberFormat="0" applyBorder="0" applyAlignment="0" applyProtection="0"/>
    <xf numFmtId="0" fontId="79" fillId="8" borderId="0" applyNumberFormat="0" applyBorder="0" applyAlignment="0" applyProtection="0"/>
    <xf numFmtId="0" fontId="79" fillId="9" borderId="0" applyNumberFormat="0" applyBorder="0" applyAlignment="0" applyProtection="0"/>
    <xf numFmtId="0" fontId="79" fillId="10" borderId="0" applyNumberFormat="0" applyBorder="0" applyAlignment="0" applyProtection="0"/>
    <xf numFmtId="0" fontId="79" fillId="11" borderId="0" applyNumberFormat="0" applyBorder="0" applyAlignment="0" applyProtection="0"/>
    <xf numFmtId="0" fontId="79" fillId="12" borderId="0" applyNumberFormat="0" applyBorder="0" applyAlignment="0" applyProtection="0"/>
    <xf numFmtId="0" fontId="29" fillId="2" borderId="0"/>
    <xf numFmtId="185" fontId="49" fillId="0" borderId="0" applyFont="0" applyFill="0" applyBorder="0" applyAlignment="0" applyProtection="0"/>
    <xf numFmtId="186" fontId="49" fillId="0" borderId="0" applyFont="0" applyFill="0" applyBorder="0" applyAlignment="0" applyProtection="0"/>
    <xf numFmtId="0" fontId="30" fillId="0" borderId="0">
      <alignment wrapText="1"/>
    </xf>
    <xf numFmtId="0" fontId="79" fillId="13" borderId="0" applyNumberFormat="0" applyBorder="0" applyAlignment="0" applyProtection="0"/>
    <xf numFmtId="0" fontId="79" fillId="14" borderId="0" applyNumberFormat="0" applyBorder="0" applyAlignment="0" applyProtection="0"/>
    <xf numFmtId="0" fontId="79" fillId="15" borderId="0" applyNumberFormat="0" applyBorder="0" applyAlignment="0" applyProtection="0"/>
    <xf numFmtId="0" fontId="79" fillId="16" borderId="0" applyNumberFormat="0" applyBorder="0" applyAlignment="0" applyProtection="0"/>
    <xf numFmtId="0" fontId="79" fillId="17" borderId="0" applyNumberFormat="0" applyBorder="0" applyAlignment="0" applyProtection="0"/>
    <xf numFmtId="0" fontId="79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0" borderId="0" applyNumberFormat="0" applyBorder="0" applyAlignment="0" applyProtection="0"/>
    <xf numFmtId="0" fontId="80" fillId="21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4" borderId="0" applyNumberFormat="0" applyBorder="0" applyAlignment="0" applyProtection="0"/>
    <xf numFmtId="0" fontId="80" fillId="25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28" borderId="0" applyNumberFormat="0" applyBorder="0" applyAlignment="0" applyProtection="0"/>
    <xf numFmtId="0" fontId="80" fillId="29" borderId="0" applyNumberFormat="0" applyBorder="0" applyAlignment="0" applyProtection="0"/>
    <xf numFmtId="0" fontId="80" fillId="30" borderId="0" applyNumberFormat="0" applyBorder="0" applyAlignment="0" applyProtection="0"/>
    <xf numFmtId="0" fontId="8" fillId="0" borderId="0" applyFont="0" applyFill="0" applyBorder="0" applyAlignment="0" applyProtection="0"/>
    <xf numFmtId="0" fontId="31" fillId="0" borderId="0" applyFont="0" applyFill="0" applyBorder="0" applyAlignment="0" applyProtection="0"/>
    <xf numFmtId="187" fontId="50" fillId="0" borderId="0" applyFont="0" applyFill="0" applyBorder="0" applyAlignment="0" applyProtection="0"/>
    <xf numFmtId="183" fontId="8" fillId="0" borderId="0" applyFont="0" applyFill="0" applyBorder="0" applyAlignment="0" applyProtection="0"/>
    <xf numFmtId="0" fontId="31" fillId="0" borderId="0" applyFont="0" applyFill="0" applyBorder="0" applyAlignment="0" applyProtection="0"/>
    <xf numFmtId="188" fontId="5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31" fillId="0" borderId="0" applyFont="0" applyFill="0" applyBorder="0" applyAlignment="0" applyProtection="0"/>
    <xf numFmtId="189" fontId="50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31" fillId="0" borderId="0" applyFont="0" applyFill="0" applyBorder="0" applyAlignment="0" applyProtection="0"/>
    <xf numFmtId="190" fontId="50" fillId="0" borderId="0" applyFont="0" applyFill="0" applyBorder="0" applyAlignment="0" applyProtection="0"/>
    <xf numFmtId="0" fontId="81" fillId="31" borderId="0" applyNumberFormat="0" applyBorder="0" applyAlignment="0" applyProtection="0"/>
    <xf numFmtId="0" fontId="8" fillId="0" borderId="0" applyFont="0" applyFill="0" applyBorder="0" applyAlignment="0" applyProtection="0">
      <alignment horizontal="right"/>
    </xf>
    <xf numFmtId="0" fontId="31" fillId="0" borderId="0"/>
    <xf numFmtId="0" fontId="71" fillId="0" borderId="0"/>
    <xf numFmtId="0" fontId="31" fillId="0" borderId="0"/>
    <xf numFmtId="37" fontId="51" fillId="0" borderId="0"/>
    <xf numFmtId="0" fontId="52" fillId="0" borderId="0"/>
    <xf numFmtId="0" fontId="8" fillId="0" borderId="0" applyFill="0" applyBorder="0" applyAlignment="0"/>
    <xf numFmtId="0" fontId="8" fillId="0" borderId="0" applyFill="0" applyBorder="0" applyAlignment="0"/>
    <xf numFmtId="169" fontId="8" fillId="0" borderId="0" applyFill="0" applyBorder="0" applyAlignment="0"/>
    <xf numFmtId="170" fontId="8" fillId="0" borderId="0" applyFill="0" applyBorder="0" applyAlignment="0"/>
    <xf numFmtId="0" fontId="82" fillId="32" borderId="33" applyNumberFormat="0" applyAlignment="0" applyProtection="0"/>
    <xf numFmtId="0" fontId="53" fillId="0" borderId="0"/>
    <xf numFmtId="0" fontId="83" fillId="33" borderId="34" applyNumberFormat="0" applyAlignment="0" applyProtection="0"/>
    <xf numFmtId="165" fontId="2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2" fillId="0" borderId="0" applyFont="0" applyFill="0" applyBorder="0" applyAlignment="0" applyProtection="0"/>
    <xf numFmtId="171" fontId="32" fillId="0" borderId="0"/>
    <xf numFmtId="3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32" fillId="0" borderId="0"/>
    <xf numFmtId="0" fontId="8" fillId="0" borderId="0" applyFont="0" applyFill="0" applyBorder="0" applyAlignment="0" applyProtection="0"/>
    <xf numFmtId="174" fontId="32" fillId="0" borderId="0"/>
    <xf numFmtId="0" fontId="8" fillId="0" borderId="0" applyFill="0" applyBorder="0" applyAlignment="0"/>
    <xf numFmtId="0" fontId="8" fillId="0" borderId="0" applyFill="0" applyBorder="0" applyAlignment="0"/>
    <xf numFmtId="0" fontId="84" fillId="0" borderId="0" applyNumberFormat="0" applyFill="0" applyBorder="0" applyAlignment="0" applyProtection="0"/>
    <xf numFmtId="2" fontId="8" fillId="0" borderId="0" applyFont="0" applyFill="0" applyBorder="0" applyAlignment="0" applyProtection="0"/>
    <xf numFmtId="0" fontId="85" fillId="34" borderId="0" applyNumberFormat="0" applyBorder="0" applyAlignment="0" applyProtection="0"/>
    <xf numFmtId="38" fontId="23" fillId="2" borderId="0" applyNumberFormat="0" applyBorder="0" applyAlignment="0" applyProtection="0"/>
    <xf numFmtId="38" fontId="23" fillId="2" borderId="0" applyNumberFormat="0" applyBorder="0" applyAlignment="0" applyProtection="0"/>
    <xf numFmtId="0" fontId="54" fillId="0" borderId="0">
      <alignment horizontal="left"/>
    </xf>
    <xf numFmtId="0" fontId="33" fillId="0" borderId="1" applyNumberFormat="0" applyAlignment="0" applyProtection="0">
      <alignment horizontal="left" vertical="center"/>
    </xf>
    <xf numFmtId="0" fontId="33" fillId="0" borderId="2">
      <alignment horizontal="left" vertical="center"/>
    </xf>
    <xf numFmtId="0" fontId="86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87" fillId="0" borderId="36" applyNumberFormat="0" applyFill="0" applyAlignment="0" applyProtection="0"/>
    <xf numFmtId="0" fontId="33" fillId="0" borderId="0" applyNumberFormat="0" applyFill="0" applyBorder="0" applyAlignment="0" applyProtection="0"/>
    <xf numFmtId="0" fontId="88" fillId="0" borderId="37" applyNumberFormat="0" applyFill="0" applyAlignment="0" applyProtection="0"/>
    <xf numFmtId="0" fontId="88" fillId="0" borderId="0" applyNumberFormat="0" applyFill="0" applyBorder="0" applyAlignment="0" applyProtection="0"/>
    <xf numFmtId="0" fontId="34" fillId="0" borderId="0" applyProtection="0"/>
    <xf numFmtId="0" fontId="34" fillId="0" borderId="0" applyProtection="0"/>
    <xf numFmtId="0" fontId="33" fillId="0" borderId="0" applyProtection="0"/>
    <xf numFmtId="0" fontId="33" fillId="0" borderId="0" applyProtection="0"/>
    <xf numFmtId="0" fontId="89" fillId="35" borderId="33" applyNumberFormat="0" applyAlignment="0" applyProtection="0"/>
    <xf numFmtId="10" fontId="23" fillId="3" borderId="3" applyNumberFormat="0" applyBorder="0" applyAlignment="0" applyProtection="0"/>
    <xf numFmtId="10" fontId="23" fillId="3" borderId="3" applyNumberFormat="0" applyBorder="0" applyAlignment="0" applyProtection="0"/>
    <xf numFmtId="0" fontId="72" fillId="0" borderId="0"/>
    <xf numFmtId="0" fontId="8" fillId="0" borderId="0" applyFill="0" applyBorder="0" applyAlignment="0"/>
    <xf numFmtId="0" fontId="8" fillId="0" borderId="0" applyFill="0" applyBorder="0" applyAlignment="0"/>
    <xf numFmtId="0" fontId="90" fillId="0" borderId="38" applyNumberFormat="0" applyFill="0" applyAlignment="0" applyProtection="0"/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0" fontId="55" fillId="0" borderId="4"/>
    <xf numFmtId="191" fontId="8" fillId="0" borderId="5"/>
    <xf numFmtId="175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6" fillId="0" borderId="0" applyNumberFormat="0" applyFont="0" applyFill="0" applyAlignment="0"/>
    <xf numFmtId="0" fontId="91" fillId="36" borderId="0" applyNumberFormat="0" applyBorder="0" applyAlignment="0" applyProtection="0"/>
    <xf numFmtId="0" fontId="10" fillId="0" borderId="0"/>
    <xf numFmtId="37" fontId="37" fillId="0" borderId="0"/>
    <xf numFmtId="177" fontId="38" fillId="0" borderId="0"/>
    <xf numFmtId="0" fontId="8" fillId="0" borderId="0"/>
    <xf numFmtId="0" fontId="8" fillId="0" borderId="0"/>
    <xf numFmtId="0" fontId="21" fillId="0" borderId="0"/>
    <xf numFmtId="0" fontId="79" fillId="0" borderId="0"/>
    <xf numFmtId="0" fontId="21" fillId="0" borderId="0"/>
    <xf numFmtId="0" fontId="73" fillId="0" borderId="0"/>
    <xf numFmtId="0" fontId="8" fillId="0" borderId="0"/>
    <xf numFmtId="0" fontId="79" fillId="0" borderId="0"/>
    <xf numFmtId="0" fontId="79" fillId="0" borderId="0"/>
    <xf numFmtId="0" fontId="7" fillId="0" borderId="0"/>
    <xf numFmtId="0" fontId="79" fillId="0" borderId="0"/>
    <xf numFmtId="0" fontId="79" fillId="0" borderId="0"/>
    <xf numFmtId="0" fontId="92" fillId="0" borderId="0"/>
    <xf numFmtId="0" fontId="49" fillId="0" borderId="0"/>
    <xf numFmtId="0" fontId="9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74" fillId="0" borderId="0"/>
    <xf numFmtId="0" fontId="50" fillId="0" borderId="0"/>
    <xf numFmtId="0" fontId="62" fillId="37" borderId="39" applyNumberFormat="0" applyFont="0" applyAlignment="0" applyProtection="0"/>
    <xf numFmtId="0" fontId="93" fillId="32" borderId="40" applyNumberFormat="0" applyAlignment="0" applyProtection="0"/>
    <xf numFmtId="169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5" fillId="0" borderId="6" applyNumberFormat="0" applyBorder="0"/>
    <xf numFmtId="0" fontId="8" fillId="0" borderId="0" applyFill="0" applyBorder="0" applyAlignment="0"/>
    <xf numFmtId="0" fontId="8" fillId="0" borderId="0" applyFill="0" applyBorder="0" applyAlignment="0"/>
    <xf numFmtId="0" fontId="35" fillId="0" borderId="0" applyNumberFormat="0" applyFont="0" applyFill="0" applyBorder="0" applyAlignment="0" applyProtection="0">
      <alignment horizontal="left"/>
    </xf>
    <xf numFmtId="15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0" fontId="56" fillId="0" borderId="4">
      <alignment horizontal="center"/>
    </xf>
    <xf numFmtId="3" fontId="35" fillId="0" borderId="0" applyFont="0" applyFill="0" applyBorder="0" applyAlignment="0" applyProtection="0"/>
    <xf numFmtId="0" fontId="35" fillId="4" borderId="0" applyNumberFormat="0" applyFont="0" applyBorder="0" applyAlignment="0" applyProtection="0"/>
    <xf numFmtId="3" fontId="40" fillId="0" borderId="0"/>
    <xf numFmtId="0" fontId="57" fillId="0" borderId="0"/>
    <xf numFmtId="0" fontId="55" fillId="0" borderId="0"/>
    <xf numFmtId="49" fontId="39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94" fillId="0" borderId="0" applyNumberFormat="0" applyFill="0" applyBorder="0" applyAlignment="0" applyProtection="0"/>
    <xf numFmtId="0" fontId="95" fillId="0" borderId="41" applyNumberFormat="0" applyFill="0" applyAlignment="0" applyProtection="0"/>
    <xf numFmtId="0" fontId="8" fillId="0" borderId="7" applyNumberFormat="0" applyFont="0" applyFill="0" applyAlignment="0" applyProtection="0"/>
    <xf numFmtId="0" fontId="9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0"/>
    <xf numFmtId="0" fontId="36" fillId="0" borderId="0"/>
    <xf numFmtId="16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7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9" fontId="44" fillId="0" borderId="0" applyFont="0" applyFill="0" applyBorder="0" applyAlignment="0" applyProtection="0"/>
    <xf numFmtId="180" fontId="44" fillId="0" borderId="0" applyFont="0" applyFill="0" applyBorder="0" applyAlignment="0" applyProtection="0"/>
    <xf numFmtId="0" fontId="45" fillId="0" borderId="0"/>
    <xf numFmtId="0" fontId="46" fillId="0" borderId="0"/>
    <xf numFmtId="181" fontId="22" fillId="0" borderId="0" applyFont="0" applyFill="0" applyBorder="0" applyAlignment="0" applyProtection="0"/>
    <xf numFmtId="164" fontId="47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>
      <alignment vertical="center"/>
    </xf>
    <xf numFmtId="0" fontId="79" fillId="0" borderId="0"/>
    <xf numFmtId="0" fontId="103" fillId="0" borderId="0"/>
    <xf numFmtId="0" fontId="104" fillId="0" borderId="0"/>
    <xf numFmtId="0" fontId="8" fillId="0" borderId="0"/>
    <xf numFmtId="0" fontId="8" fillId="0" borderId="0"/>
    <xf numFmtId="0" fontId="105" fillId="0" borderId="0"/>
    <xf numFmtId="0" fontId="27" fillId="41" borderId="0"/>
    <xf numFmtId="0" fontId="28" fillId="41" borderId="0"/>
    <xf numFmtId="0" fontId="62" fillId="42" borderId="0" applyNumberFormat="0" applyBorder="0" applyAlignment="0" applyProtection="0"/>
    <xf numFmtId="0" fontId="73" fillId="43" borderId="0" applyNumberFormat="0" applyBorder="0" applyAlignment="0" applyProtection="0"/>
    <xf numFmtId="0" fontId="62" fillId="44" borderId="0" applyNumberFormat="0" applyBorder="0" applyAlignment="0" applyProtection="0"/>
    <xf numFmtId="0" fontId="73" fillId="45" borderId="0" applyNumberFormat="0" applyBorder="0" applyAlignment="0" applyProtection="0"/>
    <xf numFmtId="0" fontId="62" fillId="46" borderId="0" applyNumberFormat="0" applyBorder="0" applyAlignment="0" applyProtection="0"/>
    <xf numFmtId="0" fontId="73" fillId="47" borderId="0" applyNumberFormat="0" applyBorder="0" applyAlignment="0" applyProtection="0"/>
    <xf numFmtId="0" fontId="62" fillId="42" borderId="0" applyNumberFormat="0" applyBorder="0" applyAlignment="0" applyProtection="0"/>
    <xf numFmtId="0" fontId="73" fillId="48" borderId="0" applyNumberFormat="0" applyBorder="0" applyAlignment="0" applyProtection="0"/>
    <xf numFmtId="0" fontId="62" fillId="49" borderId="0" applyNumberFormat="0" applyBorder="0" applyAlignment="0" applyProtection="0"/>
    <xf numFmtId="0" fontId="73" fillId="49" borderId="0" applyNumberFormat="0" applyBorder="0" applyAlignment="0" applyProtection="0"/>
    <xf numFmtId="0" fontId="62" fillId="44" borderId="0" applyNumberFormat="0" applyBorder="0" applyAlignment="0" applyProtection="0"/>
    <xf numFmtId="0" fontId="73" fillId="44" borderId="0" applyNumberFormat="0" applyBorder="0" applyAlignment="0" applyProtection="0"/>
    <xf numFmtId="0" fontId="29" fillId="41" borderId="0"/>
    <xf numFmtId="0" fontId="62" fillId="50" borderId="0" applyNumberFormat="0" applyBorder="0" applyAlignment="0" applyProtection="0"/>
    <xf numFmtId="0" fontId="73" fillId="51" borderId="0" applyNumberFormat="0" applyBorder="0" applyAlignment="0" applyProtection="0"/>
    <xf numFmtId="0" fontId="62" fillId="53" borderId="0" applyNumberFormat="0" applyBorder="0" applyAlignment="0" applyProtection="0"/>
    <xf numFmtId="0" fontId="73" fillId="53" borderId="0" applyNumberFormat="0" applyBorder="0" applyAlignment="0" applyProtection="0"/>
    <xf numFmtId="0" fontId="62" fillId="54" borderId="0" applyNumberFormat="0" applyBorder="0" applyAlignment="0" applyProtection="0"/>
    <xf numFmtId="0" fontId="73" fillId="55" borderId="0" applyNumberFormat="0" applyBorder="0" applyAlignment="0" applyProtection="0"/>
    <xf numFmtId="0" fontId="62" fillId="50" borderId="0" applyNumberFormat="0" applyBorder="0" applyAlignment="0" applyProtection="0"/>
    <xf numFmtId="0" fontId="73" fillId="48" borderId="0" applyNumberFormat="0" applyBorder="0" applyAlignment="0" applyProtection="0"/>
    <xf numFmtId="0" fontId="62" fillId="51" borderId="0" applyNumberFormat="0" applyBorder="0" applyAlignment="0" applyProtection="0"/>
    <xf numFmtId="0" fontId="73" fillId="51" borderId="0" applyNumberFormat="0" applyBorder="0" applyAlignment="0" applyProtection="0"/>
    <xf numFmtId="0" fontId="62" fillId="44" borderId="0" applyNumberFormat="0" applyBorder="0" applyAlignment="0" applyProtection="0"/>
    <xf numFmtId="0" fontId="73" fillId="56" borderId="0" applyNumberFormat="0" applyBorder="0" applyAlignment="0" applyProtection="0"/>
    <xf numFmtId="0" fontId="106" fillId="57" borderId="0" applyNumberFormat="0" applyBorder="0" applyAlignment="0" applyProtection="0"/>
    <xf numFmtId="0" fontId="124" fillId="58" borderId="0" applyNumberFormat="0" applyBorder="0" applyAlignment="0" applyProtection="0"/>
    <xf numFmtId="0" fontId="106" fillId="53" borderId="0" applyNumberFormat="0" applyBorder="0" applyAlignment="0" applyProtection="0"/>
    <xf numFmtId="0" fontId="124" fillId="53" borderId="0" applyNumberFormat="0" applyBorder="0" applyAlignment="0" applyProtection="0"/>
    <xf numFmtId="0" fontId="106" fillId="54" borderId="0" applyNumberFormat="0" applyBorder="0" applyAlignment="0" applyProtection="0"/>
    <xf numFmtId="0" fontId="124" fillId="55" borderId="0" applyNumberFormat="0" applyBorder="0" applyAlignment="0" applyProtection="0"/>
    <xf numFmtId="0" fontId="106" fillId="59" borderId="0" applyNumberFormat="0" applyBorder="0" applyAlignment="0" applyProtection="0"/>
    <xf numFmtId="0" fontId="124" fillId="60" borderId="0" applyNumberFormat="0" applyBorder="0" applyAlignment="0" applyProtection="0"/>
    <xf numFmtId="0" fontId="106" fillId="57" borderId="0" applyNumberFormat="0" applyBorder="0" applyAlignment="0" applyProtection="0"/>
    <xf numFmtId="0" fontId="124" fillId="57" borderId="0" applyNumberFormat="0" applyBorder="0" applyAlignment="0" applyProtection="0"/>
    <xf numFmtId="0" fontId="106" fillId="44" borderId="0" applyNumberFormat="0" applyBorder="0" applyAlignment="0" applyProtection="0"/>
    <xf numFmtId="0" fontId="124" fillId="61" borderId="0" applyNumberFormat="0" applyBorder="0" applyAlignment="0" applyProtection="0"/>
    <xf numFmtId="0" fontId="106" fillId="57" borderId="0" applyNumberFormat="0" applyBorder="0" applyAlignment="0" applyProtection="0"/>
    <xf numFmtId="0" fontId="124" fillId="52" borderId="0" applyNumberFormat="0" applyBorder="0" applyAlignment="0" applyProtection="0"/>
    <xf numFmtId="0" fontId="106" fillId="62" borderId="0" applyNumberFormat="0" applyBorder="0" applyAlignment="0" applyProtection="0"/>
    <xf numFmtId="0" fontId="124" fillId="62" borderId="0" applyNumberFormat="0" applyBorder="0" applyAlignment="0" applyProtection="0"/>
    <xf numFmtId="0" fontId="106" fillId="63" borderId="0" applyNumberFormat="0" applyBorder="0" applyAlignment="0" applyProtection="0"/>
    <xf numFmtId="0" fontId="124" fillId="63" borderId="0" applyNumberFormat="0" applyBorder="0" applyAlignment="0" applyProtection="0"/>
    <xf numFmtId="0" fontId="106" fillId="64" borderId="0" applyNumberFormat="0" applyBorder="0" applyAlignment="0" applyProtection="0"/>
    <xf numFmtId="0" fontId="124" fillId="60" borderId="0" applyNumberFormat="0" applyBorder="0" applyAlignment="0" applyProtection="0"/>
    <xf numFmtId="0" fontId="106" fillId="57" borderId="0" applyNumberFormat="0" applyBorder="0" applyAlignment="0" applyProtection="0"/>
    <xf numFmtId="0" fontId="124" fillId="57" borderId="0" applyNumberFormat="0" applyBorder="0" applyAlignment="0" applyProtection="0"/>
    <xf numFmtId="0" fontId="106" fillId="65" borderId="0" applyNumberFormat="0" applyBorder="0" applyAlignment="0" applyProtection="0"/>
    <xf numFmtId="0" fontId="124" fillId="65" borderId="0" applyNumberFormat="0" applyBorder="0" applyAlignment="0" applyProtection="0"/>
    <xf numFmtId="0" fontId="107" fillId="45" borderId="0" applyNumberFormat="0" applyBorder="0" applyAlignment="0" applyProtection="0"/>
    <xf numFmtId="0" fontId="126" fillId="45" borderId="0" applyNumberFormat="0" applyBorder="0" applyAlignment="0" applyProtection="0"/>
    <xf numFmtId="0" fontId="108" fillId="40" borderId="42" applyNumberFormat="0" applyAlignment="0" applyProtection="0"/>
    <xf numFmtId="0" fontId="128" fillId="66" borderId="43" applyNumberFormat="0" applyAlignment="0" applyProtection="0"/>
    <xf numFmtId="0" fontId="109" fillId="59" borderId="44" applyNumberFormat="0" applyAlignment="0" applyProtection="0"/>
    <xf numFmtId="0" fontId="130" fillId="67" borderId="45" applyNumberFormat="0" applyAlignment="0" applyProtection="0"/>
    <xf numFmtId="165" fontId="8" fillId="0" borderId="0" applyFont="0" applyFill="0" applyBorder="0" applyAlignment="0" applyProtection="0"/>
    <xf numFmtId="0" fontId="131" fillId="0" borderId="0"/>
    <xf numFmtId="0" fontId="110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11" fillId="47" borderId="0" applyNumberFormat="0" applyBorder="0" applyAlignment="0" applyProtection="0"/>
    <xf numFmtId="0" fontId="135" fillId="47" borderId="0" applyNumberFormat="0" applyBorder="0" applyAlignment="0" applyProtection="0"/>
    <xf numFmtId="0" fontId="112" fillId="0" borderId="46" applyNumberFormat="0" applyFill="0" applyAlignment="0" applyProtection="0"/>
    <xf numFmtId="0" fontId="113" fillId="0" borderId="47" applyNumberFormat="0" applyFill="0" applyAlignment="0" applyProtection="0"/>
    <xf numFmtId="0" fontId="114" fillId="0" borderId="48" applyNumberFormat="0" applyFill="0" applyAlignment="0" applyProtection="0"/>
    <xf numFmtId="0" fontId="139" fillId="0" borderId="49" applyNumberFormat="0" applyFill="0" applyAlignment="0" applyProtection="0"/>
    <xf numFmtId="0" fontId="114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34" fillId="0" borderId="0" applyProtection="0"/>
    <xf numFmtId="0" fontId="140" fillId="0" borderId="0" applyProtection="0"/>
    <xf numFmtId="0" fontId="141" fillId="0" borderId="0" applyNumberFormat="0" applyFill="0" applyBorder="0" applyAlignment="0" applyProtection="0">
      <alignment vertical="top"/>
      <protection locked="0"/>
    </xf>
    <xf numFmtId="0" fontId="115" fillId="44" borderId="42" applyNumberFormat="0" applyAlignment="0" applyProtection="0"/>
    <xf numFmtId="0" fontId="116" fillId="0" borderId="50" applyNumberFormat="0" applyFill="0" applyAlignment="0" applyProtection="0"/>
    <xf numFmtId="0" fontId="143" fillId="0" borderId="50" applyNumberFormat="0" applyFill="0" applyAlignment="0" applyProtection="0"/>
    <xf numFmtId="0" fontId="8" fillId="0" borderId="0" applyNumberFormat="0" applyFill="0" applyAlignment="0"/>
    <xf numFmtId="0" fontId="117" fillId="54" borderId="0" applyNumberFormat="0" applyBorder="0" applyAlignment="0" applyProtection="0"/>
    <xf numFmtId="0" fontId="145" fillId="54" borderId="0" applyNumberFormat="0" applyBorder="0" applyAlignment="0" applyProtection="0"/>
    <xf numFmtId="0" fontId="118" fillId="0" borderId="0"/>
    <xf numFmtId="0" fontId="118" fillId="0" borderId="0"/>
    <xf numFmtId="0" fontId="118" fillId="0" borderId="0"/>
    <xf numFmtId="0" fontId="7" fillId="0" borderId="0"/>
    <xf numFmtId="0" fontId="74" fillId="0" borderId="0"/>
    <xf numFmtId="0" fontId="21" fillId="0" borderId="0"/>
    <xf numFmtId="0" fontId="7" fillId="0" borderId="0"/>
    <xf numFmtId="0" fontId="119" fillId="0" borderId="0"/>
    <xf numFmtId="0" fontId="8" fillId="0" borderId="0"/>
    <xf numFmtId="0" fontId="7" fillId="0" borderId="0"/>
    <xf numFmtId="0" fontId="8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8" fillId="0" borderId="0"/>
    <xf numFmtId="0" fontId="8" fillId="0" borderId="0"/>
    <xf numFmtId="0" fontId="8" fillId="0" borderId="0"/>
    <xf numFmtId="0" fontId="69" fillId="46" borderId="32" applyNumberFormat="0" applyFont="0" applyAlignment="0" applyProtection="0"/>
    <xf numFmtId="0" fontId="73" fillId="46" borderId="51" applyNumberFormat="0" applyFont="0" applyAlignment="0" applyProtection="0"/>
    <xf numFmtId="0" fontId="120" fillId="40" borderId="43" applyNumberFormat="0" applyAlignment="0" applyProtection="0"/>
    <xf numFmtId="0" fontId="148" fillId="66" borderId="42" applyNumberFormat="0" applyAlignment="0" applyProtection="0"/>
    <xf numFmtId="9" fontId="7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63" fillId="0" borderId="53" applyNumberFormat="0" applyFill="0" applyAlignment="0" applyProtection="0"/>
    <xf numFmtId="0" fontId="12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05" fillId="0" borderId="0"/>
    <xf numFmtId="0" fontId="105" fillId="0" borderId="0" applyFill="0" applyBorder="0" applyAlignment="0"/>
    <xf numFmtId="9" fontId="156" fillId="0" borderId="6" applyNumberFormat="0" applyBorder="0"/>
    <xf numFmtId="0" fontId="147" fillId="40" borderId="43" applyNumberFormat="0" applyAlignment="0" applyProtection="0"/>
    <xf numFmtId="0" fontId="105" fillId="46" borderId="52" applyNumberFormat="0" applyFont="0" applyAlignment="0" applyProtection="0"/>
    <xf numFmtId="0" fontId="8" fillId="0" borderId="0"/>
    <xf numFmtId="0" fontId="8" fillId="0" borderId="0"/>
    <xf numFmtId="193" fontId="159" fillId="0" borderId="0"/>
    <xf numFmtId="37" fontId="158" fillId="0" borderId="0"/>
    <xf numFmtId="0" fontId="157" fillId="0" borderId="0"/>
    <xf numFmtId="0" fontId="144" fillId="54" borderId="0" applyNumberFormat="0" applyBorder="0" applyAlignment="0" applyProtection="0"/>
    <xf numFmtId="0" fontId="142" fillId="0" borderId="50" applyNumberFormat="0" applyFill="0" applyAlignment="0" applyProtection="0"/>
    <xf numFmtId="0" fontId="105" fillId="0" borderId="0" applyFill="0" applyBorder="0" applyAlignment="0"/>
    <xf numFmtId="0" fontId="155" fillId="44" borderId="42" applyNumberFormat="0" applyAlignment="0" applyProtection="0"/>
    <xf numFmtId="0" fontId="154" fillId="0" borderId="0" applyProtection="0"/>
    <xf numFmtId="0" fontId="140" fillId="0" borderId="0" applyProtection="0"/>
    <xf numFmtId="0" fontId="138" fillId="0" borderId="0" applyNumberFormat="0" applyFill="0" applyBorder="0" applyAlignment="0" applyProtection="0"/>
    <xf numFmtId="0" fontId="138" fillId="0" borderId="48" applyNumberFormat="0" applyFill="0" applyAlignment="0" applyProtection="0"/>
    <xf numFmtId="0" fontId="137" fillId="0" borderId="47" applyNumberFormat="0" applyFill="0" applyAlignment="0" applyProtection="0"/>
    <xf numFmtId="0" fontId="136" fillId="0" borderId="46" applyNumberFormat="0" applyFill="0" applyAlignment="0" applyProtection="0"/>
    <xf numFmtId="0" fontId="105" fillId="0" borderId="0" applyFill="0" applyBorder="0" applyAlignment="0"/>
    <xf numFmtId="0" fontId="134" fillId="47" borderId="0" applyNumberFormat="0" applyBorder="0" applyAlignment="0" applyProtection="0"/>
    <xf numFmtId="0" fontId="132" fillId="0" borderId="0" applyNumberFormat="0" applyFill="0" applyBorder="0" applyAlignment="0" applyProtection="0"/>
    <xf numFmtId="0" fontId="129" fillId="42" borderId="44" applyNumberFormat="0" applyAlignment="0" applyProtection="0"/>
    <xf numFmtId="165" fontId="8" fillId="0" borderId="0" quotePrefix="1" applyFont="0" applyFill="0" applyBorder="0" applyAlignment="0">
      <protection locked="0"/>
    </xf>
    <xf numFmtId="0" fontId="127" fillId="40" borderId="42" applyNumberFormat="0" applyAlignment="0" applyProtection="0"/>
    <xf numFmtId="0" fontId="105" fillId="0" borderId="0" applyFill="0" applyBorder="0" applyAlignment="0"/>
    <xf numFmtId="0" fontId="125" fillId="45" borderId="0" applyNumberFormat="0" applyBorder="0" applyAlignment="0" applyProtection="0"/>
    <xf numFmtId="0" fontId="123" fillId="65" borderId="0" applyNumberFormat="0" applyBorder="0" applyAlignment="0" applyProtection="0"/>
    <xf numFmtId="0" fontId="123" fillId="57" borderId="0" applyNumberFormat="0" applyBorder="0" applyAlignment="0" applyProtection="0"/>
    <xf numFmtId="0" fontId="123" fillId="64" borderId="0" applyNumberFormat="0" applyBorder="0" applyAlignment="0" applyProtection="0"/>
    <xf numFmtId="0" fontId="123" fillId="63" borderId="0" applyNumberFormat="0" applyBorder="0" applyAlignment="0" applyProtection="0"/>
    <xf numFmtId="0" fontId="123" fillId="62" borderId="0" applyNumberFormat="0" applyBorder="0" applyAlignment="0" applyProtection="0"/>
    <xf numFmtId="0" fontId="123" fillId="57" borderId="0" applyNumberFormat="0" applyBorder="0" applyAlignment="0" applyProtection="0"/>
    <xf numFmtId="0" fontId="123" fillId="44" borderId="0" applyNumberFormat="0" applyBorder="0" applyAlignment="0" applyProtection="0"/>
    <xf numFmtId="0" fontId="123" fillId="57" borderId="0" applyNumberFormat="0" applyBorder="0" applyAlignment="0" applyProtection="0"/>
    <xf numFmtId="0" fontId="123" fillId="42" borderId="0" applyNumberFormat="0" applyBorder="0" applyAlignment="0" applyProtection="0"/>
    <xf numFmtId="0" fontId="123" fillId="54" borderId="0" applyNumberFormat="0" applyBorder="0" applyAlignment="0" applyProtection="0"/>
    <xf numFmtId="0" fontId="123" fillId="53" borderId="0" applyNumberFormat="0" applyBorder="0" applyAlignment="0" applyProtection="0"/>
    <xf numFmtId="0" fontId="123" fillId="57" borderId="0" applyNumberFormat="0" applyBorder="0" applyAlignment="0" applyProtection="0"/>
    <xf numFmtId="0" fontId="7" fillId="44" borderId="0" applyNumberFormat="0" applyBorder="0" applyAlignment="0" applyProtection="0"/>
    <xf numFmtId="0" fontId="7" fillId="51" borderId="0" applyNumberFormat="0" applyBorder="0" applyAlignment="0" applyProtection="0"/>
    <xf numFmtId="0" fontId="7" fillId="52" borderId="0" applyNumberFormat="0" applyBorder="0" applyAlignment="0" applyProtection="0"/>
    <xf numFmtId="0" fontId="7" fillId="54" borderId="0" applyNumberFormat="0" applyBorder="0" applyAlignment="0" applyProtection="0"/>
    <xf numFmtId="0" fontId="7" fillId="53" borderId="0" applyNumberFormat="0" applyBorder="0" applyAlignment="0" applyProtection="0"/>
    <xf numFmtId="0" fontId="7" fillId="52" borderId="0" applyNumberFormat="0" applyBorder="0" applyAlignment="0" applyProtection="0"/>
    <xf numFmtId="0" fontId="7" fillId="44" borderId="0" applyNumberFormat="0" applyBorder="0" applyAlignment="0" applyProtection="0"/>
    <xf numFmtId="0" fontId="7" fillId="49" borderId="0" applyNumberFormat="0" applyBorder="0" applyAlignment="0" applyProtection="0"/>
    <xf numFmtId="0" fontId="7" fillId="40" borderId="0" applyNumberFormat="0" applyBorder="0" applyAlignment="0" applyProtection="0"/>
    <xf numFmtId="0" fontId="7" fillId="46" borderId="0" applyNumberFormat="0" applyBorder="0" applyAlignment="0" applyProtection="0"/>
    <xf numFmtId="0" fontId="7" fillId="44" borderId="0" applyNumberFormat="0" applyBorder="0" applyAlignment="0" applyProtection="0"/>
    <xf numFmtId="0" fontId="7" fillId="40" borderId="0" applyNumberFormat="0" applyBorder="0" applyAlignment="0" applyProtection="0"/>
    <xf numFmtId="0" fontId="105" fillId="0" borderId="0" applyFill="0" applyBorder="0" applyAlignment="0"/>
    <xf numFmtId="0" fontId="149" fillId="0" borderId="0" applyNumberFormat="0" applyFill="0" applyBorder="0" applyAlignment="0" applyProtection="0"/>
    <xf numFmtId="0" fontId="151" fillId="0" borderId="53" applyNumberFormat="0" applyFill="0" applyAlignment="0" applyProtection="0"/>
    <xf numFmtId="0" fontId="152" fillId="0" borderId="0" applyNumberFormat="0" applyFill="0" applyBorder="0" applyAlignment="0" applyProtection="0"/>
    <xf numFmtId="0" fontId="115" fillId="44" borderId="42" applyNumberFormat="0" applyAlignment="0" applyProtection="0"/>
    <xf numFmtId="0" fontId="8" fillId="0" borderId="0"/>
    <xf numFmtId="0" fontId="115" fillId="44" borderId="42" applyNumberFormat="0" applyAlignment="0" applyProtection="0"/>
    <xf numFmtId="0" fontId="161" fillId="0" borderId="0"/>
    <xf numFmtId="0" fontId="27" fillId="2" borderId="0" applyProtection="0"/>
    <xf numFmtId="0" fontId="28" fillId="2" borderId="0" applyProtection="0"/>
    <xf numFmtId="0" fontId="7" fillId="43" borderId="0" applyNumberFormat="0" applyBorder="0" applyAlignment="0" applyProtection="0"/>
    <xf numFmtId="0" fontId="7" fillId="43" borderId="0" applyFont="0" applyFill="0"/>
    <xf numFmtId="0" fontId="7" fillId="45" borderId="0" applyNumberFormat="0" applyBorder="0" applyAlignment="0" applyProtection="0"/>
    <xf numFmtId="0" fontId="7" fillId="45" borderId="0" applyFont="0" applyFill="0"/>
    <xf numFmtId="0" fontId="7" fillId="47" borderId="0" applyNumberFormat="0" applyBorder="0" applyAlignment="0" applyProtection="0"/>
    <xf numFmtId="0" fontId="7" fillId="47" borderId="0" applyFont="0" applyFill="0"/>
    <xf numFmtId="0" fontId="7" fillId="48" borderId="0" applyNumberFormat="0" applyBorder="0" applyAlignment="0" applyProtection="0"/>
    <xf numFmtId="0" fontId="7" fillId="48" borderId="0" applyFont="0" applyFill="0"/>
    <xf numFmtId="0" fontId="7" fillId="49" borderId="0" applyFont="0" applyFill="0"/>
    <xf numFmtId="0" fontId="7" fillId="44" borderId="0" applyFont="0" applyFill="0"/>
    <xf numFmtId="0" fontId="29" fillId="2" borderId="0" applyProtection="0"/>
    <xf numFmtId="0" fontId="30" fillId="0" borderId="0" applyProtection="0">
      <alignment wrapText="1"/>
    </xf>
    <xf numFmtId="0" fontId="7" fillId="51" borderId="0" applyNumberFormat="0" applyBorder="0" applyAlignment="0" applyProtection="0"/>
    <xf numFmtId="0" fontId="7" fillId="51" borderId="0" applyFont="0" applyFill="0"/>
    <xf numFmtId="0" fontId="7" fillId="53" borderId="0" applyFont="0" applyFill="0"/>
    <xf numFmtId="0" fontId="7" fillId="55" borderId="0" applyNumberFormat="0" applyBorder="0" applyAlignment="0" applyProtection="0"/>
    <xf numFmtId="0" fontId="7" fillId="55" borderId="0" applyFont="0" applyFill="0"/>
    <xf numFmtId="0" fontId="7" fillId="48" borderId="0" applyNumberFormat="0" applyBorder="0" applyAlignment="0" applyProtection="0"/>
    <xf numFmtId="0" fontId="7" fillId="48" borderId="0" applyFont="0" applyFill="0"/>
    <xf numFmtId="0" fontId="7" fillId="51" borderId="0" applyFont="0" applyFill="0"/>
    <xf numFmtId="0" fontId="7" fillId="56" borderId="0" applyNumberFormat="0" applyBorder="0" applyAlignment="0" applyProtection="0"/>
    <xf numFmtId="0" fontId="7" fillId="56" borderId="0" applyFont="0" applyFill="0"/>
    <xf numFmtId="0" fontId="123" fillId="58" borderId="0" applyNumberFormat="0" applyBorder="0" applyAlignment="0" applyProtection="0"/>
    <xf numFmtId="0" fontId="123" fillId="58" borderId="0" applyFont="0" applyFill="0"/>
    <xf numFmtId="0" fontId="123" fillId="53" borderId="0" applyFont="0" applyFill="0"/>
    <xf numFmtId="0" fontId="123" fillId="55" borderId="0" applyNumberFormat="0" applyBorder="0" applyAlignment="0" applyProtection="0"/>
    <xf numFmtId="0" fontId="123" fillId="55" borderId="0" applyFont="0" applyFill="0"/>
    <xf numFmtId="0" fontId="123" fillId="60" borderId="0" applyNumberFormat="0" applyBorder="0" applyAlignment="0" applyProtection="0"/>
    <xf numFmtId="0" fontId="123" fillId="60" borderId="0" applyFont="0" applyFill="0"/>
    <xf numFmtId="0" fontId="123" fillId="57" borderId="0" applyFont="0" applyFill="0"/>
    <xf numFmtId="0" fontId="123" fillId="61" borderId="0" applyNumberFormat="0" applyBorder="0" applyAlignment="0" applyProtection="0"/>
    <xf numFmtId="0" fontId="123" fillId="61" borderId="0" applyFont="0" applyFill="0"/>
    <xf numFmtId="0" fontId="123" fillId="52" borderId="0" applyNumberFormat="0" applyBorder="0" applyAlignment="0" applyProtection="0"/>
    <xf numFmtId="0" fontId="123" fillId="52" borderId="0" applyFont="0" applyFill="0"/>
    <xf numFmtId="0" fontId="123" fillId="62" borderId="0" applyFont="0" applyFill="0"/>
    <xf numFmtId="0" fontId="123" fillId="63" borderId="0" applyFont="0" applyFill="0"/>
    <xf numFmtId="0" fontId="123" fillId="60" borderId="0" applyNumberFormat="0" applyBorder="0" applyAlignment="0" applyProtection="0"/>
    <xf numFmtId="0" fontId="123" fillId="60" borderId="0" applyFont="0" applyFill="0"/>
    <xf numFmtId="0" fontId="123" fillId="57" borderId="0" applyFont="0" applyFill="0"/>
    <xf numFmtId="0" fontId="123" fillId="65" borderId="0" applyFont="0" applyFill="0"/>
    <xf numFmtId="0" fontId="125" fillId="45" borderId="0" applyFont="0" applyFill="0"/>
    <xf numFmtId="0" fontId="8" fillId="0" borderId="0" applyProtection="0"/>
    <xf numFmtId="0" fontId="8" fillId="0" borderId="0" applyProtection="0"/>
    <xf numFmtId="0" fontId="127" fillId="66" borderId="43" applyNumberFormat="0" applyAlignment="0" applyProtection="0"/>
    <xf numFmtId="0" fontId="127" fillId="66" borderId="43" applyFont="0" applyFill="0" applyBorder="0"/>
    <xf numFmtId="0" fontId="129" fillId="67" borderId="45" applyNumberFormat="0" applyAlignment="0" applyProtection="0"/>
    <xf numFmtId="0" fontId="129" fillId="67" borderId="45" applyFont="0" applyFill="0" applyBorder="0"/>
    <xf numFmtId="165" fontId="161" fillId="0" borderId="0" applyFont="0" applyFill="0" applyBorder="0" applyAlignment="0" applyProtection="0"/>
    <xf numFmtId="165" fontId="7" fillId="0" borderId="0" applyProtection="0"/>
    <xf numFmtId="3" fontId="7" fillId="0" borderId="0" applyProtection="0"/>
    <xf numFmtId="3" fontId="7" fillId="0" borderId="0" applyProtection="0"/>
    <xf numFmtId="3" fontId="7" fillId="0" borderId="0" applyProtection="0"/>
    <xf numFmtId="172" fontId="7" fillId="0" borderId="0" applyProtection="0"/>
    <xf numFmtId="172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8" fillId="0" borderId="0" applyProtection="0"/>
    <xf numFmtId="0" fontId="8" fillId="0" borderId="0" applyProtection="0"/>
    <xf numFmtId="0" fontId="162" fillId="0" borderId="0" applyNumberFormat="0" applyFill="0" applyBorder="0" applyAlignment="0" applyProtection="0"/>
    <xf numFmtId="0" fontId="162" fillId="0" borderId="0" applyFont="0"/>
    <xf numFmtId="2" fontId="7" fillId="0" borderId="0" applyProtection="0"/>
    <xf numFmtId="2" fontId="7" fillId="0" borderId="0" applyProtection="0"/>
    <xf numFmtId="2" fontId="7" fillId="0" borderId="0" applyProtection="0"/>
    <xf numFmtId="0" fontId="134" fillId="47" borderId="0" applyFont="0" applyFill="0"/>
    <xf numFmtId="0" fontId="163" fillId="0" borderId="47" applyNumberFormat="0" applyFill="0" applyAlignment="0" applyProtection="0"/>
    <xf numFmtId="0" fontId="163" fillId="0" borderId="47" applyFont="0" applyBorder="0"/>
    <xf numFmtId="0" fontId="164" fillId="0" borderId="54" applyNumberFormat="0" applyFill="0" applyAlignment="0" applyProtection="0"/>
    <xf numFmtId="0" fontId="164" fillId="0" borderId="54" applyFont="0" applyBorder="0"/>
    <xf numFmtId="0" fontId="165" fillId="0" borderId="49" applyNumberFormat="0" applyFill="0" applyAlignment="0" applyProtection="0"/>
    <xf numFmtId="0" fontId="165" fillId="0" borderId="49" applyFont="0" applyBorder="0"/>
    <xf numFmtId="0" fontId="165" fillId="0" borderId="0" applyNumberFormat="0" applyFill="0" applyBorder="0" applyAlignment="0" applyProtection="0"/>
    <xf numFmtId="0" fontId="165" fillId="0" borderId="0" applyFont="0"/>
    <xf numFmtId="0" fontId="34" fillId="0" borderId="0" applyProtection="0"/>
    <xf numFmtId="0" fontId="33" fillId="0" borderId="0" applyProtection="0"/>
    <xf numFmtId="0" fontId="33" fillId="0" borderId="0" applyProtection="0"/>
    <xf numFmtId="0" fontId="166" fillId="44" borderId="43" applyNumberFormat="0" applyAlignment="0" applyProtection="0"/>
    <xf numFmtId="0" fontId="166" fillId="44" borderId="43" applyFont="0" applyFill="0" applyBorder="0"/>
    <xf numFmtId="0" fontId="8" fillId="0" borderId="0" applyProtection="0"/>
    <xf numFmtId="0" fontId="8" fillId="0" borderId="0" applyProtection="0"/>
    <xf numFmtId="0" fontId="142" fillId="0" borderId="50" applyFont="0" applyBorder="0"/>
    <xf numFmtId="0" fontId="7" fillId="0" borderId="0" applyProtection="0"/>
    <xf numFmtId="0" fontId="167" fillId="54" borderId="0" applyNumberFormat="0" applyBorder="0" applyAlignment="0" applyProtection="0"/>
    <xf numFmtId="0" fontId="167" fillId="54" borderId="0" applyFont="0" applyFill="0"/>
    <xf numFmtId="0" fontId="10" fillId="0" borderId="0" applyProtection="0"/>
    <xf numFmtId="0" fontId="10" fillId="0" borderId="0" applyProtection="0"/>
    <xf numFmtId="0" fontId="10" fillId="0" borderId="0"/>
    <xf numFmtId="193" fontId="74" fillId="0" borderId="0"/>
    <xf numFmtId="177" fontId="38" fillId="0" borderId="0" applyProtection="0"/>
    <xf numFmtId="193" fontId="169" fillId="0" borderId="0"/>
    <xf numFmtId="0" fontId="8" fillId="0" borderId="0" applyProtection="0"/>
    <xf numFmtId="0" fontId="7" fillId="0" borderId="0" applyProtection="0"/>
    <xf numFmtId="0" fontId="8" fillId="0" borderId="0" applyProtection="0"/>
    <xf numFmtId="0" fontId="160" fillId="0" borderId="0" applyProtection="0"/>
    <xf numFmtId="0" fontId="160" fillId="0" borderId="0" applyProtection="0"/>
    <xf numFmtId="0" fontId="7" fillId="0" borderId="0" applyProtection="0"/>
    <xf numFmtId="0" fontId="8" fillId="0" borderId="0" applyProtection="0"/>
    <xf numFmtId="0" fontId="8" fillId="0" borderId="0" applyProtection="0"/>
    <xf numFmtId="0" fontId="8" fillId="0" borderId="0" applyProtection="0">
      <alignment vertical="center"/>
    </xf>
    <xf numFmtId="0" fontId="7" fillId="0" borderId="0"/>
    <xf numFmtId="0" fontId="7" fillId="0" borderId="0" applyNumberFormat="0" applyFont="0" applyFill="0" applyBorder="0" applyAlignment="0" applyProtection="0"/>
    <xf numFmtId="0" fontId="160" fillId="0" borderId="0" applyProtection="0"/>
    <xf numFmtId="0" fontId="160" fillId="0" borderId="0" applyProtection="0"/>
    <xf numFmtId="0" fontId="170" fillId="0" borderId="0" applyProtection="0"/>
    <xf numFmtId="0" fontId="171" fillId="0" borderId="0" applyProtection="0"/>
    <xf numFmtId="0" fontId="69" fillId="0" borderId="0"/>
    <xf numFmtId="0" fontId="169" fillId="0" borderId="0" applyProtection="0"/>
    <xf numFmtId="0" fontId="8" fillId="0" borderId="0" applyProtection="0"/>
    <xf numFmtId="0" fontId="169" fillId="0" borderId="0" applyProtection="0"/>
    <xf numFmtId="0" fontId="69" fillId="0" borderId="0"/>
    <xf numFmtId="0" fontId="69" fillId="0" borderId="0"/>
    <xf numFmtId="0" fontId="8" fillId="0" borderId="0" applyProtection="0"/>
    <xf numFmtId="0" fontId="7" fillId="0" borderId="0" applyProtection="0"/>
    <xf numFmtId="0" fontId="7" fillId="0" borderId="0" applyProtection="0"/>
    <xf numFmtId="0" fontId="10" fillId="0" borderId="0" applyProtection="0"/>
    <xf numFmtId="0" fontId="10" fillId="0" borderId="0" applyProtection="0"/>
    <xf numFmtId="0" fontId="64" fillId="0" borderId="0" applyProtection="0"/>
    <xf numFmtId="0" fontId="8" fillId="0" borderId="0" applyProtection="0"/>
    <xf numFmtId="0" fontId="160" fillId="0" borderId="0" applyProtection="0"/>
    <xf numFmtId="0" fontId="10" fillId="0" borderId="0" applyProtection="0"/>
    <xf numFmtId="0" fontId="169" fillId="0" borderId="0" applyProtection="0"/>
    <xf numFmtId="0" fontId="7" fillId="0" borderId="0"/>
    <xf numFmtId="0" fontId="8" fillId="0" borderId="0" applyProtection="0"/>
    <xf numFmtId="0" fontId="7" fillId="0" borderId="0"/>
    <xf numFmtId="0" fontId="7" fillId="0" borderId="0"/>
    <xf numFmtId="0" fontId="64" fillId="0" borderId="0" applyProtection="0"/>
    <xf numFmtId="0" fontId="64" fillId="0" borderId="0" applyProtection="0"/>
    <xf numFmtId="0" fontId="64" fillId="0" borderId="0" applyProtection="0"/>
    <xf numFmtId="0" fontId="7" fillId="0" borderId="0" applyProtection="0"/>
    <xf numFmtId="0" fontId="7" fillId="0" borderId="0" applyProtection="0"/>
    <xf numFmtId="0" fontId="7" fillId="0" borderId="0" applyNumberFormat="0" applyFont="0" applyFill="0" applyBorder="0" applyAlignment="0" applyProtection="0"/>
    <xf numFmtId="0" fontId="7" fillId="0" borderId="0" applyProtection="0"/>
    <xf numFmtId="0" fontId="7" fillId="0" borderId="0" applyProtection="0"/>
    <xf numFmtId="0" fontId="64" fillId="0" borderId="0" applyProtection="0"/>
    <xf numFmtId="0" fontId="8" fillId="0" borderId="0" applyProtection="0"/>
    <xf numFmtId="0" fontId="8" fillId="0" borderId="0" applyProtection="0"/>
    <xf numFmtId="0" fontId="7" fillId="0" borderId="0" applyNumberFormat="0" applyFont="0" applyFill="0" applyBorder="0" applyAlignment="0" applyProtection="0"/>
    <xf numFmtId="0" fontId="7" fillId="0" borderId="0" applyProtection="0"/>
    <xf numFmtId="0" fontId="8" fillId="0" borderId="0"/>
    <xf numFmtId="0" fontId="172" fillId="0" borderId="0"/>
    <xf numFmtId="0" fontId="8" fillId="0" borderId="0" applyProtection="0"/>
    <xf numFmtId="0" fontId="8" fillId="0" borderId="0" applyProtection="0"/>
    <xf numFmtId="0" fontId="8" fillId="0" borderId="0" applyProtection="0"/>
    <xf numFmtId="0" fontId="172" fillId="0" borderId="0"/>
    <xf numFmtId="0" fontId="7" fillId="0" borderId="0" applyProtection="0"/>
    <xf numFmtId="0" fontId="172" fillId="0" borderId="0"/>
    <xf numFmtId="0" fontId="7" fillId="46" borderId="51" applyNumberFormat="0" applyFont="0" applyAlignment="0" applyProtection="0"/>
    <xf numFmtId="0" fontId="7" fillId="46" borderId="51" applyFill="0" applyBorder="0"/>
    <xf numFmtId="0" fontId="168" fillId="66" borderId="42" applyNumberFormat="0" applyAlignment="0" applyProtection="0"/>
    <xf numFmtId="0" fontId="168" fillId="66" borderId="42" applyFont="0" applyFill="0" applyBorder="0"/>
    <xf numFmtId="9" fontId="7" fillId="0" borderId="0" applyProtection="0"/>
    <xf numFmtId="9" fontId="7" fillId="0" borderId="0" applyProtection="0"/>
    <xf numFmtId="9" fontId="7" fillId="0" borderId="0" applyProtection="0"/>
    <xf numFmtId="0" fontId="8" fillId="0" borderId="0" applyProtection="0"/>
    <xf numFmtId="0" fontId="8" fillId="0" borderId="0" applyProtection="0"/>
    <xf numFmtId="0" fontId="8" fillId="0" borderId="0" applyProtection="0"/>
    <xf numFmtId="0" fontId="8" fillId="0" borderId="0" applyProtection="0"/>
    <xf numFmtId="0" fontId="150" fillId="0" borderId="0" applyFont="0"/>
    <xf numFmtId="0" fontId="151" fillId="0" borderId="55" applyNumberFormat="0" applyFill="0" applyAlignment="0" applyProtection="0"/>
    <xf numFmtId="0" fontId="151" fillId="0" borderId="55" applyFont="0" applyBorder="0"/>
    <xf numFmtId="0" fontId="152" fillId="0" borderId="0" applyFont="0"/>
    <xf numFmtId="0" fontId="161" fillId="0" borderId="0"/>
    <xf numFmtId="0" fontId="173" fillId="0" borderId="0" applyNumberFormat="0" applyFill="0" applyBorder="0" applyAlignment="0" applyProtection="0">
      <alignment vertical="top"/>
      <protection locked="0"/>
    </xf>
    <xf numFmtId="0" fontId="166" fillId="44" borderId="43" applyNumberFormat="0" applyAlignment="0" applyProtection="0"/>
    <xf numFmtId="0" fontId="7" fillId="0" borderId="0" applyNumberFormat="0" applyFont="0" applyFill="0" applyBorder="0" applyAlignment="0" applyProtection="0"/>
    <xf numFmtId="0" fontId="69" fillId="0" borderId="0"/>
    <xf numFmtId="0" fontId="161" fillId="0" borderId="0"/>
    <xf numFmtId="0" fontId="8" fillId="0" borderId="0" applyFill="0" applyBorder="0" applyAlignment="0"/>
    <xf numFmtId="195" fontId="174" fillId="0" borderId="0" applyFont="0" applyFill="0" applyBorder="0" applyAlignment="0" applyProtection="0"/>
    <xf numFmtId="16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146" fillId="0" borderId="0">
      <alignment vertical="top" wrapText="1"/>
    </xf>
    <xf numFmtId="0" fontId="8" fillId="0" borderId="0" applyFill="0" applyBorder="0" applyAlignment="0"/>
    <xf numFmtId="0" fontId="166" fillId="44" borderId="43" applyNumberFormat="0" applyAlignment="0" applyProtection="0"/>
    <xf numFmtId="0" fontId="8" fillId="0" borderId="0" applyFill="0" applyBorder="0" applyAlignment="0"/>
    <xf numFmtId="0" fontId="7" fillId="0" borderId="0" applyNumberFormat="0" applyFont="0" applyFill="0" applyBorder="0" applyAlignment="0" applyProtection="0"/>
    <xf numFmtId="0" fontId="8" fillId="0" borderId="0"/>
    <xf numFmtId="0" fontId="118" fillId="0" borderId="0"/>
    <xf numFmtId="0" fontId="8" fillId="0" borderId="0"/>
    <xf numFmtId="0" fontId="8" fillId="0" borderId="0"/>
    <xf numFmtId="0" fontId="8" fillId="0" borderId="0" applyFill="0" applyBorder="0" applyAlignment="0"/>
    <xf numFmtId="0" fontId="8" fillId="68" borderId="0"/>
    <xf numFmtId="0" fontId="175" fillId="0" borderId="0"/>
    <xf numFmtId="0" fontId="8" fillId="0" borderId="0" applyFill="0" applyBorder="0" applyAlignment="0"/>
    <xf numFmtId="194" fontId="176" fillId="0" borderId="17">
      <alignment horizontal="left" vertical="top"/>
    </xf>
    <xf numFmtId="191" fontId="8" fillId="0" borderId="0" applyFont="0" applyFill="0" applyBorder="0" applyAlignment="0" applyProtection="0"/>
    <xf numFmtId="196" fontId="8" fillId="0" borderId="0" applyFont="0" applyFill="0" applyBorder="0" applyAlignment="0" applyProtection="0"/>
    <xf numFmtId="0" fontId="8" fillId="0" borderId="0"/>
    <xf numFmtId="0" fontId="8" fillId="0" borderId="0"/>
    <xf numFmtId="0" fontId="177" fillId="0" borderId="0"/>
    <xf numFmtId="0" fontId="177" fillId="0" borderId="0"/>
    <xf numFmtId="0" fontId="177" fillId="0" borderId="0"/>
    <xf numFmtId="0" fontId="177" fillId="0" borderId="0"/>
    <xf numFmtId="0" fontId="178" fillId="42" borderId="0" applyNumberFormat="0" applyBorder="0" applyAlignment="0" applyProtection="0"/>
    <xf numFmtId="0" fontId="178" fillId="44" borderId="0" applyNumberFormat="0" applyBorder="0" applyAlignment="0" applyProtection="0"/>
    <xf numFmtId="0" fontId="178" fillId="46" borderId="0" applyNumberFormat="0" applyBorder="0" applyAlignment="0" applyProtection="0"/>
    <xf numFmtId="0" fontId="178" fillId="42" borderId="0" applyNumberFormat="0" applyBorder="0" applyAlignment="0" applyProtection="0"/>
    <xf numFmtId="0" fontId="178" fillId="49" borderId="0" applyNumberFormat="0" applyBorder="0" applyAlignment="0" applyProtection="0"/>
    <xf numFmtId="0" fontId="178" fillId="44" borderId="0" applyNumberFormat="0" applyBorder="0" applyAlignment="0" applyProtection="0"/>
    <xf numFmtId="0" fontId="178" fillId="42" borderId="0" applyNumberFormat="0" applyBorder="0" applyAlignment="0" applyProtection="0"/>
    <xf numFmtId="0" fontId="178" fillId="53" borderId="0" applyNumberFormat="0" applyBorder="0" applyAlignment="0" applyProtection="0"/>
    <xf numFmtId="0" fontId="178" fillId="54" borderId="0" applyNumberFormat="0" applyBorder="0" applyAlignment="0" applyProtection="0"/>
    <xf numFmtId="0" fontId="178" fillId="52" borderId="0" applyNumberFormat="0" applyBorder="0" applyAlignment="0" applyProtection="0"/>
    <xf numFmtId="0" fontId="178" fillId="51" borderId="0" applyNumberFormat="0" applyBorder="0" applyAlignment="0" applyProtection="0"/>
    <xf numFmtId="0" fontId="178" fillId="44" borderId="0" applyNumberFormat="0" applyBorder="0" applyAlignment="0" applyProtection="0"/>
    <xf numFmtId="0" fontId="179" fillId="57" borderId="0" applyNumberFormat="0" applyBorder="0" applyAlignment="0" applyProtection="0"/>
    <xf numFmtId="0" fontId="179" fillId="53" borderId="0" applyNumberFormat="0" applyBorder="0" applyAlignment="0" applyProtection="0"/>
    <xf numFmtId="0" fontId="179" fillId="54" borderId="0" applyNumberFormat="0" applyBorder="0" applyAlignment="0" applyProtection="0"/>
    <xf numFmtId="0" fontId="179" fillId="59" borderId="0" applyNumberFormat="0" applyBorder="0" applyAlignment="0" applyProtection="0"/>
    <xf numFmtId="0" fontId="179" fillId="57" borderId="0" applyNumberFormat="0" applyBorder="0" applyAlignment="0" applyProtection="0"/>
    <xf numFmtId="0" fontId="179" fillId="44" borderId="0" applyNumberFormat="0" applyBorder="0" applyAlignment="0" applyProtection="0"/>
    <xf numFmtId="0" fontId="179" fillId="57" borderId="0" applyNumberFormat="0" applyBorder="0" applyAlignment="0" applyProtection="0"/>
    <xf numFmtId="0" fontId="179" fillId="62" borderId="0" applyNumberFormat="0" applyBorder="0" applyAlignment="0" applyProtection="0"/>
    <xf numFmtId="0" fontId="179" fillId="63" borderId="0" applyNumberFormat="0" applyBorder="0" applyAlignment="0" applyProtection="0"/>
    <xf numFmtId="0" fontId="179" fillId="64" borderId="0" applyNumberFormat="0" applyBorder="0" applyAlignment="0" applyProtection="0"/>
    <xf numFmtId="0" fontId="179" fillId="57" borderId="0" applyNumberFormat="0" applyBorder="0" applyAlignment="0" applyProtection="0"/>
    <xf numFmtId="0" fontId="179" fillId="65" borderId="0" applyNumberFormat="0" applyBorder="0" applyAlignment="0" applyProtection="0"/>
    <xf numFmtId="0" fontId="180" fillId="45" borderId="0" applyNumberFormat="0" applyBorder="0" applyAlignment="0" applyProtection="0"/>
    <xf numFmtId="0" fontId="177" fillId="0" borderId="0" applyFill="0" applyBorder="0" applyAlignment="0"/>
    <xf numFmtId="0" fontId="181" fillId="40" borderId="42" applyNumberFormat="0" applyAlignment="0" applyProtection="0"/>
    <xf numFmtId="0" fontId="182" fillId="59" borderId="44" applyNumberFormat="0" applyAlignment="0" applyProtection="0"/>
    <xf numFmtId="0" fontId="177" fillId="0" borderId="0" applyFill="0" applyBorder="0" applyAlignment="0"/>
    <xf numFmtId="0" fontId="183" fillId="0" borderId="0" applyNumberFormat="0" applyFill="0" applyBorder="0" applyAlignment="0" applyProtection="0"/>
    <xf numFmtId="0" fontId="184" fillId="47" borderId="0" applyNumberFormat="0" applyBorder="0" applyAlignment="0" applyProtection="0"/>
    <xf numFmtId="0" fontId="185" fillId="0" borderId="48" applyNumberFormat="0" applyFill="0" applyAlignment="0" applyProtection="0"/>
    <xf numFmtId="0" fontId="186" fillId="0" borderId="56" applyNumberFormat="0" applyFill="0" applyAlignment="0" applyProtection="0"/>
    <xf numFmtId="0" fontId="185" fillId="0" borderId="0" applyNumberFormat="0" applyFill="0" applyBorder="0" applyAlignment="0" applyProtection="0"/>
    <xf numFmtId="0" fontId="187" fillId="0" borderId="0" applyProtection="0"/>
    <xf numFmtId="0" fontId="188" fillId="0" borderId="0" applyProtection="0"/>
    <xf numFmtId="0" fontId="189" fillId="0" borderId="0" applyNumberFormat="0" applyFill="0" applyBorder="0" applyAlignment="0" applyProtection="0">
      <alignment vertical="top"/>
      <protection locked="0"/>
    </xf>
    <xf numFmtId="0" fontId="190" fillId="44" borderId="42" applyNumberFormat="0" applyAlignment="0" applyProtection="0"/>
    <xf numFmtId="0" fontId="177" fillId="0" borderId="0" applyFill="0" applyBorder="0" applyAlignment="0"/>
    <xf numFmtId="0" fontId="191" fillId="0" borderId="50" applyNumberFormat="0" applyFill="0" applyAlignment="0" applyProtection="0"/>
    <xf numFmtId="0" fontId="193" fillId="54" borderId="0" applyNumberFormat="0" applyBorder="0" applyAlignment="0" applyProtection="0"/>
    <xf numFmtId="0" fontId="194" fillId="0" borderId="0"/>
    <xf numFmtId="37" fontId="195" fillId="0" borderId="0"/>
    <xf numFmtId="193" fontId="196" fillId="0" borderId="0"/>
    <xf numFmtId="0" fontId="197" fillId="0" borderId="0" applyProtection="0"/>
    <xf numFmtId="0" fontId="198" fillId="0" borderId="0" applyProtection="0"/>
    <xf numFmtId="0" fontId="196" fillId="0" borderId="0" applyProtection="0"/>
    <xf numFmtId="0" fontId="196" fillId="0" borderId="0" applyProtection="0"/>
    <xf numFmtId="0" fontId="196" fillId="0" borderId="0" applyProtection="0"/>
    <xf numFmtId="0" fontId="172" fillId="0" borderId="0"/>
    <xf numFmtId="0" fontId="177" fillId="46" borderId="32" applyNumberFormat="0" applyFont="0" applyAlignment="0" applyProtection="0"/>
    <xf numFmtId="0" fontId="199" fillId="40" borderId="43" applyNumberFormat="0" applyAlignment="0" applyProtection="0"/>
    <xf numFmtId="9" fontId="192" fillId="0" borderId="6" applyNumberFormat="0" applyBorder="0"/>
    <xf numFmtId="0" fontId="177" fillId="0" borderId="0" applyFill="0" applyBorder="0" applyAlignment="0"/>
    <xf numFmtId="0" fontId="177" fillId="0" borderId="0" applyFill="0" applyBorder="0" applyAlignment="0"/>
    <xf numFmtId="0" fontId="200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2" fillId="0" borderId="0"/>
    <xf numFmtId="0" fontId="49" fillId="0" borderId="0"/>
    <xf numFmtId="0" fontId="7" fillId="0" borderId="0"/>
    <xf numFmtId="0" fontId="202" fillId="0" borderId="0"/>
    <xf numFmtId="0" fontId="203" fillId="0" borderId="0"/>
    <xf numFmtId="0" fontId="203" fillId="0" borderId="0" applyFill="0" applyBorder="0" applyAlignment="0"/>
    <xf numFmtId="0" fontId="203" fillId="0" borderId="0" applyFill="0" applyBorder="0" applyAlignment="0"/>
    <xf numFmtId="0" fontId="204" fillId="0" borderId="0" applyProtection="0"/>
    <xf numFmtId="0" fontId="205" fillId="0" borderId="0" applyProtection="0"/>
    <xf numFmtId="0" fontId="190" fillId="44" borderId="42" applyNumberFormat="0" applyAlignment="0" applyProtection="0"/>
    <xf numFmtId="0" fontId="203" fillId="0" borderId="0" applyFill="0" applyBorder="0" applyAlignment="0"/>
    <xf numFmtId="0" fontId="207" fillId="0" borderId="0"/>
    <xf numFmtId="37" fontId="208" fillId="0" borderId="0"/>
    <xf numFmtId="193" fontId="209" fillId="0" borderId="0"/>
    <xf numFmtId="0" fontId="210" fillId="0" borderId="0" applyProtection="0"/>
    <xf numFmtId="0" fontId="211" fillId="0" borderId="0" applyProtection="0"/>
    <xf numFmtId="0" fontId="209" fillId="0" borderId="0" applyProtection="0"/>
    <xf numFmtId="0" fontId="209" fillId="0" borderId="0" applyProtection="0"/>
    <xf numFmtId="0" fontId="209" fillId="0" borderId="0" applyProtection="0"/>
    <xf numFmtId="0" fontId="203" fillId="46" borderId="32" applyNumberFormat="0" applyFont="0" applyAlignment="0" applyProtection="0"/>
    <xf numFmtId="9" fontId="206" fillId="0" borderId="6" applyNumberFormat="0" applyBorder="0"/>
    <xf numFmtId="0" fontId="203" fillId="0" borderId="0" applyFill="0" applyBorder="0" applyAlignment="0"/>
    <xf numFmtId="0" fontId="203" fillId="0" borderId="0" applyFill="0" applyBorder="0" applyAlignment="0"/>
    <xf numFmtId="0" fontId="69" fillId="0" borderId="0"/>
    <xf numFmtId="0" fontId="6" fillId="0" borderId="0"/>
    <xf numFmtId="0" fontId="69" fillId="0" borderId="0"/>
    <xf numFmtId="165" fontId="8" fillId="0" borderId="0" quotePrefix="1" applyFont="0" applyFill="0" applyBorder="0" applyAlignment="0">
      <protection locked="0"/>
    </xf>
    <xf numFmtId="0" fontId="79" fillId="0" borderId="0"/>
    <xf numFmtId="0" fontId="214" fillId="0" borderId="0"/>
    <xf numFmtId="0" fontId="214" fillId="0" borderId="0"/>
    <xf numFmtId="0" fontId="215" fillId="0" borderId="0"/>
    <xf numFmtId="0" fontId="8" fillId="0" borderId="0"/>
    <xf numFmtId="0" fontId="215" fillId="0" borderId="0"/>
    <xf numFmtId="0" fontId="49" fillId="0" borderId="0"/>
    <xf numFmtId="0" fontId="8" fillId="0" borderId="0"/>
    <xf numFmtId="0" fontId="216" fillId="0" borderId="0"/>
    <xf numFmtId="0" fontId="21" fillId="0" borderId="0"/>
    <xf numFmtId="0" fontId="172" fillId="0" borderId="0"/>
    <xf numFmtId="0" fontId="8" fillId="0" borderId="0"/>
    <xf numFmtId="0" fontId="74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9" fillId="0" borderId="0"/>
    <xf numFmtId="0" fontId="5" fillId="0" borderId="0"/>
    <xf numFmtId="0" fontId="9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9" fillId="0" borderId="0"/>
    <xf numFmtId="0" fontId="79" fillId="0" borderId="0"/>
    <xf numFmtId="0" fontId="8" fillId="0" borderId="0"/>
    <xf numFmtId="0" fontId="79" fillId="0" borderId="0"/>
    <xf numFmtId="0" fontId="8" fillId="0" borderId="0"/>
    <xf numFmtId="0" fontId="8" fillId="0" borderId="0"/>
    <xf numFmtId="0" fontId="79" fillId="0" borderId="0"/>
    <xf numFmtId="0" fontId="79" fillId="0" borderId="0"/>
    <xf numFmtId="0" fontId="79" fillId="0" borderId="0"/>
    <xf numFmtId="0" fontId="8" fillId="0" borderId="0">
      <alignment vertical="center"/>
    </xf>
    <xf numFmtId="0" fontId="7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3" fillId="0" borderId="0"/>
    <xf numFmtId="0" fontId="103" fillId="0" borderId="0"/>
    <xf numFmtId="0" fontId="21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215" fillId="0" borderId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ill="0" applyBorder="0" applyAlignment="0"/>
    <xf numFmtId="169" fontId="8" fillId="0" borderId="0" applyFill="0" applyBorder="0" applyAlignment="0"/>
    <xf numFmtId="170" fontId="8" fillId="0" borderId="0" applyFill="0" applyBorder="0" applyAlignment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ill="0" applyBorder="0" applyAlignment="0"/>
    <xf numFmtId="2" fontId="8" fillId="0" borderId="0" applyFont="0" applyFill="0" applyBorder="0" applyAlignment="0" applyProtection="0"/>
    <xf numFmtId="0" fontId="8" fillId="0" borderId="0" applyFill="0" applyBorder="0" applyAlignment="0"/>
    <xf numFmtId="191" fontId="8" fillId="0" borderId="5"/>
    <xf numFmtId="0" fontId="8" fillId="0" borderId="0" applyNumberFormat="0" applyFill="0" applyAlignment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 applyFill="0" applyBorder="0" applyAlignment="0"/>
    <xf numFmtId="0" fontId="8" fillId="0" borderId="0" applyFill="0" applyBorder="0" applyAlignment="0"/>
    <xf numFmtId="0" fontId="8" fillId="0" borderId="7" applyNumberFormat="0" applyFont="0" applyFill="0" applyAlignment="0" applyProtection="0"/>
    <xf numFmtId="0" fontId="8" fillId="0" borderId="0" applyFill="0" applyBorder="0" applyAlignment="0"/>
    <xf numFmtId="0" fontId="8" fillId="0" borderId="0" applyFill="0" applyBorder="0" applyAlignment="0"/>
    <xf numFmtId="0" fontId="8" fillId="0" borderId="0" applyFill="0" applyBorder="0" applyAlignment="0"/>
    <xf numFmtId="0" fontId="8" fillId="0" borderId="0"/>
    <xf numFmtId="0" fontId="8" fillId="0" borderId="0" applyFill="0" applyBorder="0" applyAlignment="0"/>
    <xf numFmtId="0" fontId="8" fillId="0" borderId="0" applyFill="0" applyBorder="0" applyAlignment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quotePrefix="1" applyFont="0" applyFill="0" applyBorder="0" applyAlignment="0"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9" fillId="0" borderId="0"/>
    <xf numFmtId="0" fontId="8" fillId="0" borderId="0"/>
    <xf numFmtId="0" fontId="5" fillId="0" borderId="0"/>
    <xf numFmtId="0" fontId="2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17" fillId="0" borderId="0"/>
    <xf numFmtId="0" fontId="103" fillId="0" borderId="0"/>
    <xf numFmtId="0" fontId="69" fillId="0" borderId="0"/>
    <xf numFmtId="0" fontId="2" fillId="0" borderId="0"/>
    <xf numFmtId="0" fontId="2" fillId="0" borderId="0"/>
    <xf numFmtId="0" fontId="2" fillId="0" borderId="0"/>
    <xf numFmtId="0" fontId="74" fillId="0" borderId="0"/>
    <xf numFmtId="0" fontId="7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9" fillId="0" borderId="0"/>
    <xf numFmtId="0" fontId="218" fillId="0" borderId="0"/>
    <xf numFmtId="0" fontId="219" fillId="0" borderId="0"/>
    <xf numFmtId="0" fontId="1" fillId="0" borderId="0"/>
  </cellStyleXfs>
  <cellXfs count="188">
    <xf numFmtId="0" fontId="0" fillId="0" borderId="0" xfId="0"/>
    <xf numFmtId="0" fontId="64" fillId="0" borderId="0" xfId="0" applyFont="1"/>
    <xf numFmtId="0" fontId="9" fillId="0" borderId="0" xfId="113" applyFont="1"/>
    <xf numFmtId="0" fontId="10" fillId="0" borderId="0" xfId="113" applyFont="1"/>
    <xf numFmtId="14" fontId="9" fillId="0" borderId="0" xfId="113" applyNumberFormat="1" applyFont="1" applyAlignment="1"/>
    <xf numFmtId="14" fontId="9" fillId="0" borderId="0" xfId="113" applyNumberFormat="1" applyFont="1" applyBorder="1" applyAlignment="1"/>
    <xf numFmtId="0" fontId="9" fillId="0" borderId="0" xfId="113" applyFont="1" applyAlignment="1">
      <alignment horizontal="center"/>
    </xf>
    <xf numFmtId="0" fontId="12" fillId="0" borderId="0" xfId="113" applyFont="1" applyAlignment="1">
      <alignment horizontal="center"/>
    </xf>
    <xf numFmtId="0" fontId="13" fillId="0" borderId="0" xfId="113" applyFont="1" applyBorder="1" applyAlignment="1">
      <alignment horizontal="left"/>
    </xf>
    <xf numFmtId="0" fontId="14" fillId="0" borderId="0" xfId="113" applyFont="1" applyBorder="1"/>
    <xf numFmtId="0" fontId="15" fillId="0" borderId="5" xfId="113" applyFont="1" applyBorder="1" applyAlignment="1">
      <alignment horizontal="center" vertical="center" wrapText="1"/>
    </xf>
    <xf numFmtId="0" fontId="16" fillId="0" borderId="0" xfId="113" applyFont="1"/>
    <xf numFmtId="0" fontId="15" fillId="0" borderId="8" xfId="113" applyFont="1" applyBorder="1" applyAlignment="1">
      <alignment horizontal="center" vertical="center" wrapText="1"/>
    </xf>
    <xf numFmtId="49" fontId="19" fillId="0" borderId="9" xfId="113" applyNumberFormat="1" applyFont="1" applyBorder="1" applyAlignment="1">
      <alignment horizontal="center" vertical="center" wrapText="1"/>
    </xf>
    <xf numFmtId="0" fontId="19" fillId="0" borderId="9" xfId="113" applyFont="1" applyBorder="1" applyAlignment="1">
      <alignment horizontal="center" vertical="center" wrapText="1"/>
    </xf>
    <xf numFmtId="0" fontId="15" fillId="0" borderId="10" xfId="113" applyFont="1" applyBorder="1" applyAlignment="1">
      <alignment horizontal="center" vertical="center" wrapText="1"/>
    </xf>
    <xf numFmtId="0" fontId="20" fillId="0" borderId="3" xfId="113" applyFont="1" applyBorder="1" applyAlignment="1">
      <alignment horizontal="right" vertical="center" wrapText="1"/>
    </xf>
    <xf numFmtId="0" fontId="20" fillId="0" borderId="3" xfId="113" applyFont="1" applyBorder="1" applyAlignment="1">
      <alignment horizontal="center" vertical="center" wrapText="1"/>
    </xf>
    <xf numFmtId="0" fontId="16" fillId="0" borderId="0" xfId="113" applyFont="1" applyAlignment="1">
      <alignment horizontal="center"/>
    </xf>
    <xf numFmtId="0" fontId="65" fillId="0" borderId="5" xfId="113" applyNumberFormat="1" applyFont="1" applyBorder="1" applyAlignment="1">
      <alignment horizontal="center"/>
    </xf>
    <xf numFmtId="0" fontId="13" fillId="0" borderId="0" xfId="113" applyFont="1" applyBorder="1" applyAlignment="1"/>
    <xf numFmtId="0" fontId="64" fillId="0" borderId="0" xfId="0" applyFont="1" applyAlignment="1"/>
    <xf numFmtId="0" fontId="0" fillId="0" borderId="0" xfId="0" applyAlignment="1"/>
    <xf numFmtId="0" fontId="11" fillId="0" borderId="0" xfId="113" applyFont="1" applyBorder="1" applyAlignment="1"/>
    <xf numFmtId="0" fontId="12" fillId="0" borderId="0" xfId="113" applyFont="1" applyAlignment="1"/>
    <xf numFmtId="0" fontId="64" fillId="0" borderId="5" xfId="0" applyFont="1" applyBorder="1"/>
    <xf numFmtId="0" fontId="64" fillId="0" borderId="8" xfId="0" applyFont="1" applyBorder="1"/>
    <xf numFmtId="0" fontId="65" fillId="0" borderId="8" xfId="113" applyNumberFormat="1" applyFont="1" applyBorder="1" applyAlignment="1">
      <alignment horizontal="center"/>
    </xf>
    <xf numFmtId="0" fontId="65" fillId="0" borderId="11" xfId="113" applyNumberFormat="1" applyFont="1" applyBorder="1" applyAlignment="1"/>
    <xf numFmtId="0" fontId="65" fillId="0" borderId="12" xfId="113" applyNumberFormat="1" applyFont="1" applyBorder="1" applyAlignment="1"/>
    <xf numFmtId="0" fontId="64" fillId="0" borderId="0" xfId="0" applyFont="1" applyAlignment="1">
      <alignment horizontal="center"/>
    </xf>
    <xf numFmtId="0" fontId="66" fillId="0" borderId="0" xfId="0" applyFont="1" applyAlignment="1"/>
    <xf numFmtId="0" fontId="66" fillId="0" borderId="0" xfId="0" applyFont="1"/>
    <xf numFmtId="0" fontId="65" fillId="0" borderId="13" xfId="113" applyNumberFormat="1" applyFont="1" applyBorder="1" applyAlignment="1"/>
    <xf numFmtId="0" fontId="65" fillId="0" borderId="14" xfId="113" applyNumberFormat="1" applyFont="1" applyBorder="1" applyAlignment="1"/>
    <xf numFmtId="14" fontId="59" fillId="0" borderId="0" xfId="113" applyNumberFormat="1" applyFont="1" applyAlignment="1"/>
    <xf numFmtId="9" fontId="60" fillId="5" borderId="3" xfId="113" applyNumberFormat="1" applyFont="1" applyFill="1" applyBorder="1" applyAlignment="1">
      <alignment horizontal="right" wrapText="1"/>
    </xf>
    <xf numFmtId="0" fontId="64" fillId="0" borderId="0" xfId="0" applyFont="1" applyBorder="1" applyAlignment="1"/>
    <xf numFmtId="0" fontId="64" fillId="0" borderId="10" xfId="0" applyFont="1" applyBorder="1"/>
    <xf numFmtId="0" fontId="65" fillId="0" borderId="10" xfId="113" applyNumberFormat="1" applyFont="1" applyBorder="1" applyAlignment="1">
      <alignment horizontal="center"/>
    </xf>
    <xf numFmtId="0" fontId="65" fillId="0" borderId="15" xfId="113" applyNumberFormat="1" applyFont="1" applyBorder="1" applyAlignment="1"/>
    <xf numFmtId="0" fontId="65" fillId="0" borderId="16" xfId="113" applyNumberFormat="1" applyFont="1" applyBorder="1" applyAlignment="1"/>
    <xf numFmtId="49" fontId="59" fillId="0" borderId="0" xfId="113" applyNumberFormat="1" applyFont="1" applyBorder="1" applyAlignment="1"/>
    <xf numFmtId="49" fontId="12" fillId="0" borderId="0" xfId="113" applyNumberFormat="1" applyFont="1" applyBorder="1" applyAlignment="1"/>
    <xf numFmtId="1" fontId="9" fillId="0" borderId="0" xfId="113" applyNumberFormat="1" applyFont="1" applyBorder="1" applyAlignment="1">
      <alignment horizontal="center" vertical="center"/>
    </xf>
    <xf numFmtId="0" fontId="64" fillId="0" borderId="0" xfId="0" applyFont="1" applyAlignment="1">
      <alignment horizontal="left"/>
    </xf>
    <xf numFmtId="49" fontId="14" fillId="0" borderId="0" xfId="113" applyNumberFormat="1" applyFont="1" applyBorder="1"/>
    <xf numFmtId="0" fontId="97" fillId="0" borderId="0" xfId="113" applyFont="1" applyBorder="1" applyAlignment="1"/>
    <xf numFmtId="0" fontId="98" fillId="0" borderId="0" xfId="0" applyFont="1" applyAlignment="1">
      <alignment horizontal="right"/>
    </xf>
    <xf numFmtId="0" fontId="68" fillId="38" borderId="0" xfId="0" applyFont="1" applyFill="1"/>
    <xf numFmtId="0" fontId="64" fillId="38" borderId="0" xfId="0" applyFont="1" applyFill="1"/>
    <xf numFmtId="0" fontId="64" fillId="38" borderId="0" xfId="0" applyFont="1" applyFill="1" applyAlignment="1"/>
    <xf numFmtId="0" fontId="68" fillId="0" borderId="0" xfId="0" applyFont="1" applyFill="1"/>
    <xf numFmtId="0" fontId="64" fillId="0" borderId="0" xfId="0" applyFont="1" applyFill="1"/>
    <xf numFmtId="0" fontId="64" fillId="0" borderId="0" xfId="0" applyFont="1" applyFill="1" applyAlignment="1"/>
    <xf numFmtId="0" fontId="9" fillId="0" borderId="0" xfId="113" applyNumberFormat="1" applyFont="1" applyBorder="1" applyAlignment="1"/>
    <xf numFmtId="0" fontId="12" fillId="0" borderId="0" xfId="0" applyFont="1" applyFill="1"/>
    <xf numFmtId="0" fontId="9" fillId="0" borderId="0" xfId="0" applyFont="1" applyFill="1" applyAlignment="1"/>
    <xf numFmtId="0" fontId="99" fillId="39" borderId="0" xfId="0" applyFont="1" applyFill="1" applyAlignment="1"/>
    <xf numFmtId="0" fontId="99" fillId="39" borderId="0" xfId="119" applyNumberFormat="1" applyFont="1" applyFill="1" applyAlignment="1"/>
    <xf numFmtId="0" fontId="75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75" fillId="0" borderId="0" xfId="0" applyFont="1" applyFill="1"/>
    <xf numFmtId="0" fontId="100" fillId="39" borderId="0" xfId="119" applyFont="1" applyFill="1" applyAlignment="1">
      <alignment horizontal="center"/>
    </xf>
    <xf numFmtId="0" fontId="75" fillId="0" borderId="3" xfId="133" applyFont="1" applyFill="1" applyBorder="1" applyAlignment="1">
      <alignment horizontal="center"/>
    </xf>
    <xf numFmtId="0" fontId="10" fillId="0" borderId="8" xfId="129" applyFont="1" applyBorder="1" applyAlignment="1" applyProtection="1">
      <alignment horizontal="center"/>
    </xf>
    <xf numFmtId="0" fontId="67" fillId="0" borderId="8" xfId="120" applyNumberFormat="1" applyFont="1" applyFill="1" applyBorder="1" applyAlignment="1" applyProtection="1">
      <alignment horizontal="center" wrapText="1"/>
    </xf>
    <xf numFmtId="0" fontId="67" fillId="0" borderId="11" xfId="120" applyNumberFormat="1" applyFont="1" applyFill="1" applyBorder="1" applyAlignment="1" applyProtection="1">
      <alignment horizontal="left"/>
    </xf>
    <xf numFmtId="0" fontId="67" fillId="0" borderId="12" xfId="120" applyNumberFormat="1" applyFont="1" applyFill="1" applyBorder="1" applyAlignment="1" applyProtection="1">
      <alignment horizontal="left" wrapText="1"/>
    </xf>
    <xf numFmtId="0" fontId="78" fillId="0" borderId="8" xfId="120" applyFont="1" applyBorder="1"/>
    <xf numFmtId="0" fontId="10" fillId="0" borderId="8" xfId="122" applyFont="1" applyBorder="1" applyAlignment="1"/>
    <xf numFmtId="0" fontId="10" fillId="0" borderId="18" xfId="122" applyFont="1" applyBorder="1" applyAlignment="1">
      <alignment horizontal="center"/>
    </xf>
    <xf numFmtId="0" fontId="10" fillId="0" borderId="10" xfId="129" applyFont="1" applyBorder="1" applyAlignment="1" applyProtection="1">
      <alignment horizontal="center"/>
    </xf>
    <xf numFmtId="0" fontId="78" fillId="0" borderId="10" xfId="120" applyFont="1" applyBorder="1"/>
    <xf numFmtId="0" fontId="10" fillId="0" borderId="10" xfId="122" applyFont="1" applyBorder="1" applyAlignment="1"/>
    <xf numFmtId="0" fontId="61" fillId="0" borderId="18" xfId="129" applyFont="1" applyBorder="1" applyAlignment="1" applyProtection="1">
      <alignment horizontal="left"/>
    </xf>
    <xf numFmtId="0" fontId="67" fillId="0" borderId="18" xfId="120" applyNumberFormat="1" applyFont="1" applyFill="1" applyBorder="1" applyAlignment="1" applyProtection="1">
      <alignment horizontal="center" wrapText="1"/>
    </xf>
    <xf numFmtId="0" fontId="67" fillId="0" borderId="18" xfId="120" applyNumberFormat="1" applyFont="1" applyFill="1" applyBorder="1" applyAlignment="1" applyProtection="1">
      <alignment horizontal="left"/>
    </xf>
    <xf numFmtId="0" fontId="67" fillId="0" borderId="18" xfId="120" applyNumberFormat="1" applyFont="1" applyFill="1" applyBorder="1" applyAlignment="1" applyProtection="1">
      <alignment horizontal="left" wrapText="1"/>
    </xf>
    <xf numFmtId="0" fontId="67" fillId="0" borderId="18" xfId="120" applyFont="1" applyBorder="1" applyAlignment="1"/>
    <xf numFmtId="0" fontId="78" fillId="0" borderId="18" xfId="120" applyFont="1" applyBorder="1"/>
    <xf numFmtId="0" fontId="10" fillId="0" borderId="18" xfId="122" applyFont="1" applyBorder="1" applyAlignment="1"/>
    <xf numFmtId="0" fontId="9" fillId="0" borderId="0" xfId="129" applyFont="1" applyBorder="1" applyAlignment="1" applyProtection="1">
      <alignment horizontal="left"/>
    </xf>
    <xf numFmtId="0" fontId="67" fillId="0" borderId="0" xfId="120" applyNumberFormat="1" applyFont="1" applyFill="1" applyBorder="1" applyAlignment="1" applyProtection="1">
      <alignment horizontal="center" wrapText="1"/>
    </xf>
    <xf numFmtId="0" fontId="67" fillId="0" borderId="0" xfId="120" applyNumberFormat="1" applyFont="1" applyFill="1" applyBorder="1" applyAlignment="1" applyProtection="1">
      <alignment horizontal="left"/>
    </xf>
    <xf numFmtId="0" fontId="67" fillId="0" borderId="0" xfId="120" applyNumberFormat="1" applyFont="1" applyFill="1" applyBorder="1" applyAlignment="1" applyProtection="1">
      <alignment horizontal="left" wrapText="1"/>
    </xf>
    <xf numFmtId="0" fontId="67" fillId="0" borderId="0" xfId="120" applyFont="1" applyBorder="1" applyAlignment="1"/>
    <xf numFmtId="0" fontId="78" fillId="0" borderId="0" xfId="120" applyFont="1" applyBorder="1"/>
    <xf numFmtId="0" fontId="10" fillId="0" borderId="0" xfId="122" applyFont="1" applyBorder="1" applyAlignment="1"/>
    <xf numFmtId="0" fontId="10" fillId="0" borderId="0" xfId="122" applyFont="1" applyBorder="1" applyAlignment="1">
      <alignment horizontal="center"/>
    </xf>
    <xf numFmtId="0" fontId="10" fillId="0" borderId="0" xfId="129" applyFont="1" applyBorder="1" applyAlignment="1" applyProtection="1">
      <alignment horizontal="center"/>
    </xf>
    <xf numFmtId="0" fontId="49" fillId="0" borderId="0" xfId="129" applyFont="1" applyBorder="1" applyAlignment="1" applyProtection="1">
      <alignment horizontal="left"/>
    </xf>
    <xf numFmtId="0" fontId="10" fillId="0" borderId="5" xfId="129" applyFont="1" applyBorder="1" applyAlignment="1" applyProtection="1">
      <alignment horizontal="center"/>
    </xf>
    <xf numFmtId="0" fontId="67" fillId="0" borderId="19" xfId="120" applyNumberFormat="1" applyFont="1" applyFill="1" applyBorder="1" applyAlignment="1" applyProtection="1">
      <alignment horizontal="center" wrapText="1"/>
    </xf>
    <xf numFmtId="0" fontId="67" fillId="0" borderId="20" xfId="120" applyNumberFormat="1" applyFont="1" applyFill="1" applyBorder="1" applyAlignment="1" applyProtection="1">
      <alignment horizontal="left"/>
    </xf>
    <xf numFmtId="0" fontId="67" fillId="0" borderId="21" xfId="120" applyNumberFormat="1" applyFont="1" applyFill="1" applyBorder="1" applyAlignment="1" applyProtection="1">
      <alignment horizontal="left" wrapText="1"/>
    </xf>
    <xf numFmtId="0" fontId="78" fillId="0" borderId="5" xfId="120" applyFont="1" applyBorder="1"/>
    <xf numFmtId="0" fontId="10" fillId="0" borderId="5" xfId="122" applyFont="1" applyBorder="1" applyAlignment="1"/>
    <xf numFmtId="0" fontId="67" fillId="0" borderId="8" xfId="120" applyFont="1" applyBorder="1" applyAlignment="1">
      <alignment horizontal="center"/>
    </xf>
    <xf numFmtId="0" fontId="67" fillId="0" borderId="19" xfId="120" applyFont="1" applyBorder="1" applyAlignment="1">
      <alignment horizontal="center"/>
    </xf>
    <xf numFmtId="0" fontId="0" fillId="0" borderId="0" xfId="0" applyFill="1" applyBorder="1"/>
    <xf numFmtId="0" fontId="80" fillId="0" borderId="0" xfId="0" applyFont="1"/>
    <xf numFmtId="0" fontId="102" fillId="0" borderId="8" xfId="120" applyNumberFormat="1" applyFont="1" applyFill="1" applyBorder="1" applyAlignment="1" applyProtection="1">
      <alignment horizontal="center" wrapText="1"/>
    </xf>
    <xf numFmtId="0" fontId="102" fillId="0" borderId="18" xfId="120" applyNumberFormat="1" applyFont="1" applyFill="1" applyBorder="1" applyAlignment="1" applyProtection="1">
      <alignment horizontal="center" wrapText="1"/>
    </xf>
    <xf numFmtId="0" fontId="102" fillId="0" borderId="0" xfId="120" applyNumberFormat="1" applyFont="1" applyFill="1" applyBorder="1" applyAlignment="1" applyProtection="1">
      <alignment horizontal="center" wrapText="1"/>
    </xf>
    <xf numFmtId="0" fontId="102" fillId="0" borderId="8" xfId="120" applyFont="1" applyBorder="1" applyAlignment="1">
      <alignment horizontal="center"/>
    </xf>
    <xf numFmtId="0" fontId="102" fillId="0" borderId="18" xfId="120" applyFont="1" applyBorder="1" applyAlignment="1"/>
    <xf numFmtId="0" fontId="102" fillId="0" borderId="0" xfId="120" applyFont="1" applyBorder="1" applyAlignment="1"/>
    <xf numFmtId="0" fontId="49" fillId="0" borderId="0" xfId="129" applyFont="1" applyBorder="1" applyAlignment="1" applyProtection="1">
      <alignment horizontal="center"/>
    </xf>
    <xf numFmtId="0" fontId="75" fillId="0" borderId="0" xfId="120" applyFont="1" applyBorder="1" applyAlignment="1">
      <alignment horizontal="right"/>
    </xf>
    <xf numFmtId="0" fontId="75" fillId="0" borderId="0" xfId="122" applyFont="1" applyBorder="1" applyAlignment="1">
      <alignment horizontal="left"/>
    </xf>
    <xf numFmtId="0" fontId="212" fillId="0" borderId="0" xfId="122" applyFont="1" applyBorder="1" applyAlignment="1">
      <alignment horizontal="center"/>
    </xf>
    <xf numFmtId="0" fontId="213" fillId="0" borderId="0" xfId="122" applyFont="1" applyBorder="1" applyAlignment="1">
      <alignment horizontal="right"/>
    </xf>
    <xf numFmtId="0" fontId="213" fillId="0" borderId="0" xfId="122" applyFont="1" applyBorder="1" applyAlignment="1">
      <alignment horizontal="left"/>
    </xf>
    <xf numFmtId="0" fontId="0" fillId="0" borderId="0" xfId="0"/>
    <xf numFmtId="0" fontId="10" fillId="0" borderId="18" xfId="122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2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64" fillId="0" borderId="26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13" xfId="0" applyFont="1" applyBorder="1" applyAlignment="1">
      <alignment horizontal="center"/>
    </xf>
    <xf numFmtId="0" fontId="64" fillId="0" borderId="27" xfId="0" applyFont="1" applyBorder="1" applyAlignment="1">
      <alignment horizontal="center"/>
    </xf>
    <xf numFmtId="0" fontId="64" fillId="0" borderId="14" xfId="0" applyFont="1" applyBorder="1" applyAlignment="1">
      <alignment horizontal="center"/>
    </xf>
    <xf numFmtId="0" fontId="15" fillId="0" borderId="20" xfId="113" applyFont="1" applyBorder="1" applyAlignment="1">
      <alignment horizontal="center" vertical="center" wrapText="1"/>
    </xf>
    <xf numFmtId="0" fontId="15" fillId="0" borderId="18" xfId="113" applyFont="1" applyBorder="1" applyAlignment="1">
      <alignment horizontal="center" vertical="center" wrapText="1"/>
    </xf>
    <xf numFmtId="0" fontId="15" fillId="0" borderId="21" xfId="113" applyFont="1" applyBorder="1" applyAlignment="1">
      <alignment horizontal="center" vertical="center" wrapText="1"/>
    </xf>
    <xf numFmtId="0" fontId="15" fillId="0" borderId="28" xfId="113" applyFont="1" applyBorder="1" applyAlignment="1">
      <alignment horizontal="center" vertical="center" wrapText="1"/>
    </xf>
    <xf numFmtId="0" fontId="15" fillId="0" borderId="0" xfId="113" applyFont="1" applyBorder="1" applyAlignment="1">
      <alignment horizontal="center" vertical="center" wrapText="1"/>
    </xf>
    <xf numFmtId="0" fontId="15" fillId="0" borderId="24" xfId="113" applyFont="1" applyBorder="1" applyAlignment="1">
      <alignment horizontal="center" vertical="center" wrapText="1"/>
    </xf>
    <xf numFmtId="0" fontId="15" fillId="0" borderId="29" xfId="113" applyFont="1" applyBorder="1" applyAlignment="1">
      <alignment horizontal="center" vertical="center" wrapText="1"/>
    </xf>
    <xf numFmtId="0" fontId="15" fillId="0" borderId="23" xfId="113" applyFont="1" applyBorder="1" applyAlignment="1">
      <alignment horizontal="center" vertical="center" wrapText="1"/>
    </xf>
    <xf numFmtId="0" fontId="15" fillId="0" borderId="25" xfId="113" applyFont="1" applyBorder="1" applyAlignment="1">
      <alignment horizontal="center" vertical="center" wrapText="1"/>
    </xf>
    <xf numFmtId="0" fontId="9" fillId="0" borderId="0" xfId="113" applyFont="1" applyAlignment="1">
      <alignment horizontal="center"/>
    </xf>
    <xf numFmtId="0" fontId="15" fillId="0" borderId="5" xfId="113" applyFont="1" applyBorder="1" applyAlignment="1">
      <alignment horizontal="center" vertical="center" wrapText="1"/>
    </xf>
    <xf numFmtId="0" fontId="15" fillId="0" borderId="8" xfId="113" applyFont="1" applyBorder="1" applyAlignment="1">
      <alignment horizontal="center" vertical="center" wrapText="1"/>
    </xf>
    <xf numFmtId="0" fontId="15" fillId="0" borderId="10" xfId="113" applyFont="1" applyBorder="1" applyAlignment="1">
      <alignment horizontal="center" vertical="center" wrapText="1"/>
    </xf>
    <xf numFmtId="0" fontId="16" fillId="0" borderId="5" xfId="113" applyFont="1" applyBorder="1" applyAlignment="1">
      <alignment horizontal="center" vertical="center" wrapText="1"/>
    </xf>
    <xf numFmtId="0" fontId="16" fillId="0" borderId="8" xfId="113" applyFont="1" applyBorder="1" applyAlignment="1">
      <alignment horizontal="center" vertical="center" wrapText="1"/>
    </xf>
    <xf numFmtId="0" fontId="16" fillId="0" borderId="10" xfId="113" applyFont="1" applyBorder="1" applyAlignment="1">
      <alignment horizontal="center" vertical="center" wrapText="1"/>
    </xf>
    <xf numFmtId="0" fontId="16" fillId="0" borderId="19" xfId="113" applyFont="1" applyBorder="1" applyAlignment="1">
      <alignment horizontal="center" vertical="center" wrapText="1"/>
    </xf>
    <xf numFmtId="0" fontId="16" fillId="0" borderId="17" xfId="113" applyFont="1" applyBorder="1" applyAlignment="1">
      <alignment horizontal="center" vertical="center" wrapText="1"/>
    </xf>
    <xf numFmtId="0" fontId="16" fillId="0" borderId="9" xfId="113" applyFont="1" applyBorder="1" applyAlignment="1">
      <alignment horizontal="center" vertical="center" wrapText="1"/>
    </xf>
    <xf numFmtId="9" fontId="17" fillId="0" borderId="3" xfId="113" applyNumberFormat="1" applyFont="1" applyBorder="1" applyAlignment="1">
      <alignment horizontal="center" vertical="center"/>
    </xf>
    <xf numFmtId="0" fontId="17" fillId="0" borderId="20" xfId="113" applyFont="1" applyBorder="1" applyAlignment="1">
      <alignment vertical="center" wrapText="1"/>
    </xf>
    <xf numFmtId="0" fontId="17" fillId="0" borderId="28" xfId="113" applyFont="1" applyBorder="1" applyAlignment="1">
      <alignment vertical="center" wrapText="1"/>
    </xf>
    <xf numFmtId="0" fontId="17" fillId="0" borderId="29" xfId="113" applyFont="1" applyBorder="1" applyAlignment="1">
      <alignment vertical="center" wrapText="1"/>
    </xf>
    <xf numFmtId="0" fontId="61" fillId="6" borderId="23" xfId="113" applyFont="1" applyFill="1" applyBorder="1" applyAlignment="1">
      <alignment horizontal="center" wrapText="1"/>
    </xf>
    <xf numFmtId="0" fontId="18" fillId="0" borderId="17" xfId="132" applyBorder="1" applyAlignment="1">
      <alignment horizontal="center" vertical="center" wrapText="1"/>
    </xf>
    <xf numFmtId="0" fontId="18" fillId="0" borderId="9" xfId="132" applyBorder="1" applyAlignment="1">
      <alignment horizontal="center" vertical="center" wrapText="1"/>
    </xf>
    <xf numFmtId="0" fontId="19" fillId="0" borderId="9" xfId="113" applyFont="1" applyBorder="1" applyAlignment="1">
      <alignment horizontal="center" vertical="center" wrapText="1"/>
    </xf>
    <xf numFmtId="14" fontId="9" fillId="0" borderId="0" xfId="113" applyNumberFormat="1" applyFont="1" applyBorder="1" applyAlignment="1">
      <alignment horizontal="center"/>
    </xf>
    <xf numFmtId="0" fontId="17" fillId="0" borderId="21" xfId="113" applyFont="1" applyBorder="1" applyAlignment="1">
      <alignment vertical="center" wrapText="1"/>
    </xf>
    <xf numFmtId="0" fontId="17" fillId="0" borderId="24" xfId="113" applyFont="1" applyBorder="1" applyAlignment="1">
      <alignment vertical="center" wrapText="1"/>
    </xf>
    <xf numFmtId="0" fontId="17" fillId="0" borderId="25" xfId="113" applyFont="1" applyBorder="1" applyAlignment="1">
      <alignment vertical="center" wrapText="1"/>
    </xf>
    <xf numFmtId="0" fontId="65" fillId="0" borderId="11" xfId="0" applyFont="1" applyBorder="1" applyAlignment="1">
      <alignment horizontal="center"/>
    </xf>
    <xf numFmtId="0" fontId="65" fillId="0" borderId="22" xfId="0" applyFont="1" applyBorder="1" applyAlignment="1">
      <alignment horizontal="center"/>
    </xf>
    <xf numFmtId="0" fontId="65" fillId="0" borderId="12" xfId="0" applyFont="1" applyBorder="1" applyAlignment="1">
      <alignment horizontal="center"/>
    </xf>
    <xf numFmtId="0" fontId="65" fillId="0" borderId="13" xfId="0" applyFont="1" applyBorder="1" applyAlignment="1">
      <alignment horizontal="center"/>
    </xf>
    <xf numFmtId="0" fontId="65" fillId="0" borderId="27" xfId="0" applyFont="1" applyBorder="1" applyAlignment="1">
      <alignment horizontal="center"/>
    </xf>
    <xf numFmtId="0" fontId="65" fillId="0" borderId="14" xfId="0" applyFont="1" applyBorder="1" applyAlignment="1">
      <alignment horizontal="center"/>
    </xf>
    <xf numFmtId="0" fontId="65" fillId="0" borderId="15" xfId="0" applyFont="1" applyBorder="1" applyAlignment="1">
      <alignment horizontal="center"/>
    </xf>
    <xf numFmtId="0" fontId="65" fillId="0" borderId="26" xfId="0" applyFont="1" applyBorder="1" applyAlignment="1">
      <alignment horizontal="center"/>
    </xf>
    <xf numFmtId="0" fontId="65" fillId="0" borderId="16" xfId="0" applyFont="1" applyBorder="1" applyAlignment="1">
      <alignment horizontal="center"/>
    </xf>
    <xf numFmtId="0" fontId="75" fillId="0" borderId="3" xfId="122" applyFont="1" applyFill="1" applyBorder="1" applyAlignment="1">
      <alignment horizontal="center" vertical="center"/>
    </xf>
    <xf numFmtId="0" fontId="75" fillId="0" borderId="3" xfId="122" applyFont="1" applyFill="1" applyBorder="1" applyAlignment="1">
      <alignment horizontal="center" vertical="center" wrapText="1"/>
    </xf>
    <xf numFmtId="0" fontId="75" fillId="0" borderId="30" xfId="122" applyFont="1" applyFill="1" applyBorder="1" applyAlignment="1">
      <alignment horizontal="left" vertical="center"/>
    </xf>
    <xf numFmtId="0" fontId="75" fillId="0" borderId="31" xfId="122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76" fillId="0" borderId="0" xfId="0" applyFont="1" applyFill="1" applyBorder="1" applyAlignment="1">
      <alignment horizontal="center"/>
    </xf>
    <xf numFmtId="0" fontId="77" fillId="0" borderId="0" xfId="0" applyFont="1" applyFill="1" applyAlignment="1">
      <alignment horizontal="left"/>
    </xf>
    <xf numFmtId="0" fontId="10" fillId="0" borderId="11" xfId="122" applyFont="1" applyBorder="1" applyAlignment="1">
      <alignment horizontal="center"/>
    </xf>
    <xf numFmtId="0" fontId="10" fillId="0" borderId="22" xfId="122" applyFont="1" applyBorder="1" applyAlignment="1">
      <alignment horizontal="center"/>
    </xf>
    <xf numFmtId="0" fontId="10" fillId="0" borderId="12" xfId="122" applyFont="1" applyBorder="1" applyAlignment="1">
      <alignment horizontal="center"/>
    </xf>
    <xf numFmtId="0" fontId="75" fillId="0" borderId="3" xfId="122" applyFont="1" applyFill="1" applyBorder="1" applyAlignment="1">
      <alignment horizontal="center"/>
    </xf>
    <xf numFmtId="0" fontId="75" fillId="0" borderId="20" xfId="122" applyFont="1" applyFill="1" applyBorder="1" applyAlignment="1">
      <alignment horizontal="center" vertical="center" wrapText="1"/>
    </xf>
    <xf numFmtId="0" fontId="75" fillId="0" borderId="18" xfId="122" applyFont="1" applyFill="1" applyBorder="1" applyAlignment="1">
      <alignment horizontal="center" vertical="center" wrapText="1"/>
    </xf>
    <xf numFmtId="0" fontId="75" fillId="0" borderId="21" xfId="122" applyFont="1" applyFill="1" applyBorder="1" applyAlignment="1">
      <alignment horizontal="center" vertical="center" wrapText="1"/>
    </xf>
    <xf numFmtId="0" fontId="75" fillId="0" borderId="29" xfId="122" applyFont="1" applyFill="1" applyBorder="1" applyAlignment="1">
      <alignment horizontal="center" vertical="center" wrapText="1"/>
    </xf>
    <xf numFmtId="0" fontId="75" fillId="0" borderId="23" xfId="122" applyFont="1" applyFill="1" applyBorder="1" applyAlignment="1">
      <alignment horizontal="center" vertical="center" wrapText="1"/>
    </xf>
    <xf numFmtId="0" fontId="75" fillId="0" borderId="25" xfId="122" applyFont="1" applyFill="1" applyBorder="1" applyAlignment="1">
      <alignment horizontal="center" vertical="center" wrapText="1"/>
    </xf>
    <xf numFmtId="0" fontId="10" fillId="0" borderId="20" xfId="122" applyFont="1" applyBorder="1" applyAlignment="1">
      <alignment horizontal="center"/>
    </xf>
    <xf numFmtId="0" fontId="10" fillId="0" borderId="18" xfId="122" applyFont="1" applyBorder="1" applyAlignment="1">
      <alignment horizontal="center"/>
    </xf>
    <xf numFmtId="0" fontId="10" fillId="0" borderId="21" xfId="122" applyFont="1" applyBorder="1" applyAlignment="1">
      <alignment horizontal="center"/>
    </xf>
    <xf numFmtId="0" fontId="75" fillId="0" borderId="0" xfId="0" applyFont="1" applyFill="1" applyAlignment="1">
      <alignment horizontal="center"/>
    </xf>
    <xf numFmtId="0" fontId="101" fillId="0" borderId="0" xfId="0" applyFont="1" applyFill="1" applyAlignment="1">
      <alignment horizontal="center"/>
    </xf>
  </cellXfs>
  <cellStyles count="1099">
    <cellStyle name="??" xfId="1"/>
    <cellStyle name="?? [0.00]_PRODUCT DETAIL Q1" xfId="2"/>
    <cellStyle name="?? [0]" xfId="3"/>
    <cellStyle name="?? [0] 2" xfId="828"/>
    <cellStyle name="?? 2" xfId="827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¤@¯ë_01" xfId="9"/>
    <cellStyle name="1" xfId="10"/>
    <cellStyle name="1_CMU-PM" xfId="188"/>
    <cellStyle name="1_Sheet2" xfId="357"/>
    <cellStyle name="2" xfId="11"/>
    <cellStyle name="2_CMU-PM" xfId="189"/>
    <cellStyle name="2_Sheet2" xfId="358"/>
    <cellStyle name="20% - Accent1" xfId="12" builtinId="30" customBuiltin="1"/>
    <cellStyle name="20% - Accent1 2" xfId="191"/>
    <cellStyle name="20% - Accent1 2 2" xfId="360"/>
    <cellStyle name="20% - Accent1 3" xfId="348"/>
    <cellStyle name="20% - Accent1 4" xfId="190"/>
    <cellStyle name="20% - Accent1 5" xfId="359"/>
    <cellStyle name="20% - Accent1 6" xfId="552"/>
    <cellStyle name="20% - Accent2" xfId="13" builtinId="34" customBuiltin="1"/>
    <cellStyle name="20% - Accent2 2" xfId="193"/>
    <cellStyle name="20% - Accent2 2 2" xfId="362"/>
    <cellStyle name="20% - Accent2 3" xfId="347"/>
    <cellStyle name="20% - Accent2 4" xfId="192"/>
    <cellStyle name="20% - Accent2 5" xfId="361"/>
    <cellStyle name="20% - Accent2 6" xfId="553"/>
    <cellStyle name="20% - Accent3" xfId="14" builtinId="38" customBuiltin="1"/>
    <cellStyle name="20% - Accent3 2" xfId="195"/>
    <cellStyle name="20% - Accent3 2 2" xfId="364"/>
    <cellStyle name="20% - Accent3 3" xfId="346"/>
    <cellStyle name="20% - Accent3 4" xfId="194"/>
    <cellStyle name="20% - Accent3 5" xfId="363"/>
    <cellStyle name="20% - Accent3 6" xfId="554"/>
    <cellStyle name="20% - Accent4" xfId="15" builtinId="42" customBuiltin="1"/>
    <cellStyle name="20% - Accent4 2" xfId="197"/>
    <cellStyle name="20% - Accent4 2 2" xfId="366"/>
    <cellStyle name="20% - Accent4 3" xfId="345"/>
    <cellStyle name="20% - Accent4 4" xfId="196"/>
    <cellStyle name="20% - Accent4 5" xfId="365"/>
    <cellStyle name="20% - Accent4 6" xfId="555"/>
    <cellStyle name="20% - Accent5" xfId="16" builtinId="46" customBuiltin="1"/>
    <cellStyle name="20% - Accent5 2" xfId="199"/>
    <cellStyle name="20% - Accent5 2 2" xfId="367"/>
    <cellStyle name="20% - Accent5 3" xfId="344"/>
    <cellStyle name="20% - Accent5 4" xfId="198"/>
    <cellStyle name="20% - Accent5 5" xfId="556"/>
    <cellStyle name="20% - Accent6" xfId="17" builtinId="50" customBuiltin="1"/>
    <cellStyle name="20% - Accent6 2" xfId="201"/>
    <cellStyle name="20% - Accent6 2 2" xfId="368"/>
    <cellStyle name="20% - Accent6 3" xfId="343"/>
    <cellStyle name="20% - Accent6 4" xfId="200"/>
    <cellStyle name="20% - Accent6 5" xfId="557"/>
    <cellStyle name="3" xfId="18"/>
    <cellStyle name="3_CMU-PM" xfId="202"/>
    <cellStyle name="3_Sheet2" xfId="369"/>
    <cellStyle name="³f¹ô[0]_ÿÿÿÿÿÿ" xfId="19"/>
    <cellStyle name="³f¹ô_ÿÿÿÿÿÿ" xfId="20"/>
    <cellStyle name="4" xfId="21"/>
    <cellStyle name="4_Sheet2" xfId="370"/>
    <cellStyle name="40% - Accent1" xfId="22" builtinId="31" customBuiltin="1"/>
    <cellStyle name="40% - Accent1 2" xfId="204"/>
    <cellStyle name="40% - Accent1 2 2" xfId="372"/>
    <cellStyle name="40% - Accent1 3" xfId="342"/>
    <cellStyle name="40% - Accent1 4" xfId="203"/>
    <cellStyle name="40% - Accent1 5" xfId="371"/>
    <cellStyle name="40% - Accent1 6" xfId="558"/>
    <cellStyle name="40% - Accent2" xfId="23" builtinId="35" customBuiltin="1"/>
    <cellStyle name="40% - Accent2 2" xfId="206"/>
    <cellStyle name="40% - Accent2 2 2" xfId="373"/>
    <cellStyle name="40% - Accent2 3" xfId="341"/>
    <cellStyle name="40% - Accent2 4" xfId="205"/>
    <cellStyle name="40% - Accent2 5" xfId="559"/>
    <cellStyle name="40% - Accent3" xfId="24" builtinId="39" customBuiltin="1"/>
    <cellStyle name="40% - Accent3 2" xfId="208"/>
    <cellStyle name="40% - Accent3 2 2" xfId="375"/>
    <cellStyle name="40% - Accent3 3" xfId="340"/>
    <cellStyle name="40% - Accent3 4" xfId="207"/>
    <cellStyle name="40% - Accent3 5" xfId="374"/>
    <cellStyle name="40% - Accent3 6" xfId="560"/>
    <cellStyle name="40% - Accent4" xfId="25" builtinId="43" customBuiltin="1"/>
    <cellStyle name="40% - Accent4 2" xfId="210"/>
    <cellStyle name="40% - Accent4 2 2" xfId="377"/>
    <cellStyle name="40% - Accent4 3" xfId="339"/>
    <cellStyle name="40% - Accent4 4" xfId="209"/>
    <cellStyle name="40% - Accent4 5" xfId="376"/>
    <cellStyle name="40% - Accent4 6" xfId="561"/>
    <cellStyle name="40% - Accent5" xfId="26" builtinId="47" customBuiltin="1"/>
    <cellStyle name="40% - Accent5 2" xfId="212"/>
    <cellStyle name="40% - Accent5 2 2" xfId="378"/>
    <cellStyle name="40% - Accent5 3" xfId="338"/>
    <cellStyle name="40% - Accent5 4" xfId="211"/>
    <cellStyle name="40% - Accent5 5" xfId="562"/>
    <cellStyle name="40% - Accent6" xfId="27" builtinId="51" customBuiltin="1"/>
    <cellStyle name="40% - Accent6 2" xfId="214"/>
    <cellStyle name="40% - Accent6 2 2" xfId="380"/>
    <cellStyle name="40% - Accent6 3" xfId="337"/>
    <cellStyle name="40% - Accent6 4" xfId="213"/>
    <cellStyle name="40% - Accent6 5" xfId="379"/>
    <cellStyle name="40% - Accent6 6" xfId="563"/>
    <cellStyle name="60% - Accent1" xfId="28" builtinId="32" customBuiltin="1"/>
    <cellStyle name="60% - Accent1 2" xfId="216"/>
    <cellStyle name="60% - Accent1 2 2" xfId="382"/>
    <cellStyle name="60% - Accent1 3" xfId="336"/>
    <cellStyle name="60% - Accent1 4" xfId="215"/>
    <cellStyle name="60% - Accent1 5" xfId="381"/>
    <cellStyle name="60% - Accent1 6" xfId="564"/>
    <cellStyle name="60% - Accent2" xfId="29" builtinId="36" customBuiltin="1"/>
    <cellStyle name="60% - Accent2 2" xfId="218"/>
    <cellStyle name="60% - Accent2 2 2" xfId="383"/>
    <cellStyle name="60% - Accent2 3" xfId="335"/>
    <cellStyle name="60% - Accent2 4" xfId="217"/>
    <cellStyle name="60% - Accent2 5" xfId="565"/>
    <cellStyle name="60% - Accent3" xfId="30" builtinId="40" customBuiltin="1"/>
    <cellStyle name="60% - Accent3 2" xfId="220"/>
    <cellStyle name="60% - Accent3 2 2" xfId="385"/>
    <cellStyle name="60% - Accent3 3" xfId="334"/>
    <cellStyle name="60% - Accent3 4" xfId="219"/>
    <cellStyle name="60% - Accent3 5" xfId="384"/>
    <cellStyle name="60% - Accent3 6" xfId="566"/>
    <cellStyle name="60% - Accent4" xfId="31" builtinId="44" customBuiltin="1"/>
    <cellStyle name="60% - Accent4 2" xfId="222"/>
    <cellStyle name="60% - Accent4 2 2" xfId="387"/>
    <cellStyle name="60% - Accent4 3" xfId="333"/>
    <cellStyle name="60% - Accent4 4" xfId="221"/>
    <cellStyle name="60% - Accent4 5" xfId="386"/>
    <cellStyle name="60% - Accent4 6" xfId="567"/>
    <cellStyle name="60% - Accent5" xfId="32" builtinId="48" customBuiltin="1"/>
    <cellStyle name="60% - Accent5 2" xfId="224"/>
    <cellStyle name="60% - Accent5 2 2" xfId="388"/>
    <cellStyle name="60% - Accent5 3" xfId="332"/>
    <cellStyle name="60% - Accent5 4" xfId="223"/>
    <cellStyle name="60% - Accent5 5" xfId="568"/>
    <cellStyle name="60% - Accent6" xfId="33" builtinId="52" customBuiltin="1"/>
    <cellStyle name="60% - Accent6 2" xfId="226"/>
    <cellStyle name="60% - Accent6 2 2" xfId="390"/>
    <cellStyle name="60% - Accent6 3" xfId="331"/>
    <cellStyle name="60% - Accent6 4" xfId="225"/>
    <cellStyle name="60% - Accent6 5" xfId="389"/>
    <cellStyle name="60% - Accent6 6" xfId="569"/>
    <cellStyle name="Accent1" xfId="34" builtinId="29" customBuiltin="1"/>
    <cellStyle name="Accent1 2" xfId="228"/>
    <cellStyle name="Accent1 2 2" xfId="392"/>
    <cellStyle name="Accent1 3" xfId="330"/>
    <cellStyle name="Accent1 4" xfId="227"/>
    <cellStyle name="Accent1 5" xfId="391"/>
    <cellStyle name="Accent1 6" xfId="570"/>
    <cellStyle name="Accent2" xfId="35" builtinId="33" customBuiltin="1"/>
    <cellStyle name="Accent2 2" xfId="230"/>
    <cellStyle name="Accent2 2 2" xfId="393"/>
    <cellStyle name="Accent2 3" xfId="329"/>
    <cellStyle name="Accent2 4" xfId="229"/>
    <cellStyle name="Accent2 5" xfId="571"/>
    <cellStyle name="Accent3" xfId="36" builtinId="37" customBuiltin="1"/>
    <cellStyle name="Accent3 2" xfId="232"/>
    <cellStyle name="Accent3 2 2" xfId="394"/>
    <cellStyle name="Accent3 3" xfId="328"/>
    <cellStyle name="Accent3 4" xfId="231"/>
    <cellStyle name="Accent3 5" xfId="572"/>
    <cellStyle name="Accent4" xfId="37" builtinId="41" customBuiltin="1"/>
    <cellStyle name="Accent4 2" xfId="234"/>
    <cellStyle name="Accent4 2 2" xfId="396"/>
    <cellStyle name="Accent4 3" xfId="327"/>
    <cellStyle name="Accent4 4" xfId="233"/>
    <cellStyle name="Accent4 5" xfId="395"/>
    <cellStyle name="Accent4 6" xfId="573"/>
    <cellStyle name="Accent5" xfId="38" builtinId="45" customBuiltin="1"/>
    <cellStyle name="Accent5 2" xfId="236"/>
    <cellStyle name="Accent5 2 2" xfId="397"/>
    <cellStyle name="Accent5 3" xfId="326"/>
    <cellStyle name="Accent5 4" xfId="235"/>
    <cellStyle name="Accent5 5" xfId="574"/>
    <cellStyle name="Accent6" xfId="39" builtinId="49" customBuiltin="1"/>
    <cellStyle name="Accent6 2" xfId="238"/>
    <cellStyle name="Accent6 2 2" xfId="398"/>
    <cellStyle name="Accent6 3" xfId="325"/>
    <cellStyle name="Accent6 4" xfId="237"/>
    <cellStyle name="Accent6 5" xfId="575"/>
    <cellStyle name="ÅëÈ­ [0]_±âÅ¸" xfId="40"/>
    <cellStyle name="AeE­ [0]_INQUIRY ¿µ¾÷AßAø " xfId="41"/>
    <cellStyle name="ÅëÈ­ [0]_S" xfId="42"/>
    <cellStyle name="ÅëÈ­_±âÅ¸" xfId="43"/>
    <cellStyle name="AeE­_INQUIRY ¿µ¾÷AßAø " xfId="44"/>
    <cellStyle name="ÅëÈ­_S" xfId="45"/>
    <cellStyle name="ÄÞ¸¶ [0]_±âÅ¸" xfId="46"/>
    <cellStyle name="AÞ¸¶ [0]_INQUIRY ¿?¾÷AßAø " xfId="47"/>
    <cellStyle name="ÄÞ¸¶ [0]_S" xfId="48"/>
    <cellStyle name="ÄÞ¸¶_±âÅ¸" xfId="49"/>
    <cellStyle name="AÞ¸¶_INQUIRY ¿?¾÷AßAø " xfId="50"/>
    <cellStyle name="ÄÞ¸¶_S" xfId="51"/>
    <cellStyle name="Bad" xfId="52" builtinId="27" customBuiltin="1"/>
    <cellStyle name="Bad 2" xfId="240"/>
    <cellStyle name="Bad 2 2" xfId="399"/>
    <cellStyle name="Bad 3" xfId="324"/>
    <cellStyle name="Bad 4" xfId="239"/>
    <cellStyle name="Bad 5" xfId="576"/>
    <cellStyle name="blank" xfId="53"/>
    <cellStyle name="blank 2" xfId="829"/>
    <cellStyle name="C?AØ_¿?¾÷CoE² " xfId="54"/>
    <cellStyle name="Ç¥ÁØ_#2(M17)_1" xfId="55"/>
    <cellStyle name="C￥AØ_¿μ¾÷CoE² " xfId="56"/>
    <cellStyle name="Ç¥ÁØ_S" xfId="57"/>
    <cellStyle name="C￥AØ_Sheet1_¿μ¾÷CoE² " xfId="58"/>
    <cellStyle name="Calc Currency (0)" xfId="59"/>
    <cellStyle name="Calc Currency (0) 2" xfId="60"/>
    <cellStyle name="Calc Currency (0) 2 2" xfId="323"/>
    <cellStyle name="Calc Currency (0) 2 2 2" xfId="858"/>
    <cellStyle name="Calc Currency (0) 2 3" xfId="400"/>
    <cellStyle name="Calc Currency (0) 3" xfId="401"/>
    <cellStyle name="Calc Currency (0) 3 2" xfId="830"/>
    <cellStyle name="Calc Currency (0) 4" xfId="577"/>
    <cellStyle name="Calc Currency (0) 5" xfId="614"/>
    <cellStyle name="Calc Currency (0)_CH12-KHMT" xfId="526"/>
    <cellStyle name="Calc Percent (0)" xfId="61"/>
    <cellStyle name="Calc Percent (0) 2" xfId="831"/>
    <cellStyle name="Calc Percent (1)" xfId="62"/>
    <cellStyle name="Calc Percent (1) 2" xfId="832"/>
    <cellStyle name="Calculation" xfId="63" builtinId="22" customBuiltin="1"/>
    <cellStyle name="Calculation 2" xfId="242"/>
    <cellStyle name="Calculation 2 2" xfId="403"/>
    <cellStyle name="Calculation 3" xfId="322"/>
    <cellStyle name="Calculation 4" xfId="241"/>
    <cellStyle name="Calculation 5" xfId="402"/>
    <cellStyle name="Calculation 6" xfId="578"/>
    <cellStyle name="category" xfId="64"/>
    <cellStyle name="Comma 2" xfId="66"/>
    <cellStyle name="Comma 2 2" xfId="245"/>
    <cellStyle name="Comma 2 3" xfId="635"/>
    <cellStyle name="Comma 3" xfId="67"/>
    <cellStyle name="Comma 3 2" xfId="407"/>
    <cellStyle name="Comma 3 2 2" xfId="833"/>
    <cellStyle name="Comma 4" xfId="68"/>
    <cellStyle name="Comma 4 2" xfId="321"/>
    <cellStyle name="Comma 4 2 2" xfId="878"/>
    <cellStyle name="Comma 5" xfId="406"/>
    <cellStyle name="comma zerodec" xfId="69"/>
    <cellStyle name="Comma0" xfId="70"/>
    <cellStyle name="Comma0 2" xfId="408"/>
    <cellStyle name="Comma0 2 2" xfId="834"/>
    <cellStyle name="Comma0 3" xfId="409"/>
    <cellStyle name="Comma0_Sheet2" xfId="410"/>
    <cellStyle name="Currency0" xfId="71"/>
    <cellStyle name="Currency0 2" xfId="411"/>
    <cellStyle name="Currency0 2 2" xfId="835"/>
    <cellStyle name="Currency0 3" xfId="412"/>
    <cellStyle name="Currency0_KẾ TOÁN" xfId="527"/>
    <cellStyle name="Currency1" xfId="72"/>
    <cellStyle name="Check Cell" xfId="65" builtinId="23" customBuiltin="1"/>
    <cellStyle name="Check Cell 2" xfId="244"/>
    <cellStyle name="Check Cell 2 2" xfId="405"/>
    <cellStyle name="Check Cell 3" xfId="320"/>
    <cellStyle name="Check Cell 4" xfId="243"/>
    <cellStyle name="Check Cell 5" xfId="404"/>
    <cellStyle name="Check Cell 6" xfId="579"/>
    <cellStyle name="Date" xfId="73"/>
    <cellStyle name="Date 2" xfId="413"/>
    <cellStyle name="Date 2 2" xfId="836"/>
    <cellStyle name="Date 3" xfId="414"/>
    <cellStyle name="Date_Sheet2" xfId="415"/>
    <cellStyle name="Dezimal [0]_Compiling Utility Macros" xfId="528"/>
    <cellStyle name="Dezimal_Compiling Utility Macros" xfId="529"/>
    <cellStyle name="Dollar (zero dec)" xfId="74"/>
    <cellStyle name="DuToanBXD" xfId="530"/>
    <cellStyle name="Enter Currency (0)" xfId="75"/>
    <cellStyle name="Enter Currency (0) 2" xfId="76"/>
    <cellStyle name="Enter Currency (0) 2 2" xfId="317"/>
    <cellStyle name="Enter Currency (0) 2 2 2" xfId="859"/>
    <cellStyle name="Enter Currency (0) 2 3" xfId="416"/>
    <cellStyle name="Enter Currency (0) 3" xfId="417"/>
    <cellStyle name="Enter Currency (0) 3 2" xfId="837"/>
    <cellStyle name="Enter Currency (0) 4" xfId="580"/>
    <cellStyle name="Enter Currency (0) 5" xfId="615"/>
    <cellStyle name="Enter Currency (0)_CH12-KHMT" xfId="531"/>
    <cellStyle name="Excel Built-in Normal" xfId="246"/>
    <cellStyle name="Explanatory Text" xfId="77" builtinId="53" customBuiltin="1"/>
    <cellStyle name="Explanatory Text 2" xfId="248"/>
    <cellStyle name="Explanatory Text 2 2" xfId="419"/>
    <cellStyle name="Explanatory Text 3" xfId="319"/>
    <cellStyle name="Explanatory Text 4" xfId="247"/>
    <cellStyle name="Explanatory Text 5" xfId="418"/>
    <cellStyle name="Explanatory Text 6" xfId="581"/>
    <cellStyle name="Fixed" xfId="78"/>
    <cellStyle name="Fixed 2" xfId="420"/>
    <cellStyle name="Fixed 2 2" xfId="838"/>
    <cellStyle name="Fixed 3" xfId="421"/>
    <cellStyle name="Fixed_Sheet2" xfId="422"/>
    <cellStyle name="Good" xfId="79" builtinId="26" customBuiltin="1"/>
    <cellStyle name="Good 2" xfId="250"/>
    <cellStyle name="Good 2 2" xfId="423"/>
    <cellStyle name="Good 3" xfId="318"/>
    <cellStyle name="Good 4" xfId="249"/>
    <cellStyle name="Good 5" xfId="582"/>
    <cellStyle name="Grey" xfId="80"/>
    <cellStyle name="Grey 2" xfId="81"/>
    <cellStyle name="HEADER" xfId="82"/>
    <cellStyle name="Header1" xfId="83"/>
    <cellStyle name="Header2" xfId="84"/>
    <cellStyle name="Heading 1" xfId="85" builtinId="16" customBuiltin="1"/>
    <cellStyle name="Heading 1 2" xfId="86"/>
    <cellStyle name="Heading 1 2 2" xfId="425"/>
    <cellStyle name="Heading 1 3" xfId="316"/>
    <cellStyle name="Heading 1 4" xfId="251"/>
    <cellStyle name="Heading 1 5" xfId="424"/>
    <cellStyle name="Heading 2" xfId="87" builtinId="17" customBuiltin="1"/>
    <cellStyle name="Heading 2 2" xfId="88"/>
    <cellStyle name="Heading 2 2 2" xfId="427"/>
    <cellStyle name="Heading 2 3" xfId="315"/>
    <cellStyle name="Heading 2 4" xfId="252"/>
    <cellStyle name="Heading 2 5" xfId="426"/>
    <cellStyle name="Heading 3" xfId="89" builtinId="18" customBuiltin="1"/>
    <cellStyle name="Heading 3 2" xfId="254"/>
    <cellStyle name="Heading 3 2 2" xfId="429"/>
    <cellStyle name="Heading 3 2 3" xfId="584"/>
    <cellStyle name="Heading 3 3" xfId="314"/>
    <cellStyle name="Heading 3 4" xfId="253"/>
    <cellStyle name="Heading 3 5" xfId="428"/>
    <cellStyle name="Heading 3 6" xfId="583"/>
    <cellStyle name="Heading 4" xfId="90" builtinId="19" customBuiltin="1"/>
    <cellStyle name="Heading 4 2" xfId="256"/>
    <cellStyle name="Heading 4 2 2" xfId="431"/>
    <cellStyle name="Heading 4 3" xfId="313"/>
    <cellStyle name="Heading 4 4" xfId="255"/>
    <cellStyle name="Heading 4 5" xfId="430"/>
    <cellStyle name="Heading 4 6" xfId="585"/>
    <cellStyle name="HEADING1" xfId="91"/>
    <cellStyle name="HEADING1 1" xfId="257"/>
    <cellStyle name="HEADING1 2" xfId="92"/>
    <cellStyle name="HEADING1 2 2" xfId="312"/>
    <cellStyle name="HEADING1 3" xfId="432"/>
    <cellStyle name="HEADING1 4" xfId="586"/>
    <cellStyle name="HEADING1 5" xfId="616"/>
    <cellStyle name="HEADING1_19AHD" xfId="258"/>
    <cellStyle name="HEADING2" xfId="93"/>
    <cellStyle name="HEADING2 2" xfId="94"/>
    <cellStyle name="HEADING2 2 2" xfId="311"/>
    <cellStyle name="HEADING2 3" xfId="433"/>
    <cellStyle name="HEADING2 4" xfId="587"/>
    <cellStyle name="HEADING2 5" xfId="617"/>
    <cellStyle name="HEADING2_CĐX" xfId="434"/>
    <cellStyle name="Hyperlink 2" xfId="259"/>
    <cellStyle name="Hyperlink 2 2" xfId="521"/>
    <cellStyle name="Hyperlink 2 3" xfId="588"/>
    <cellStyle name="Input" xfId="95" builtinId="20" customBuiltin="1"/>
    <cellStyle name="Input [yellow]" xfId="96"/>
    <cellStyle name="Input [yellow] 2" xfId="97"/>
    <cellStyle name="Input 10" xfId="589"/>
    <cellStyle name="Input 11" xfId="618"/>
    <cellStyle name="Input 2" xfId="98"/>
    <cellStyle name="Input 2 2" xfId="436"/>
    <cellStyle name="Input 3" xfId="310"/>
    <cellStyle name="Input 4" xfId="260"/>
    <cellStyle name="Input 5" xfId="353"/>
    <cellStyle name="Input 6" xfId="355"/>
    <cellStyle name="Input 7" xfId="435"/>
    <cellStyle name="Input 8" xfId="522"/>
    <cellStyle name="Input 9" xfId="532"/>
    <cellStyle name="Link Currency (0)" xfId="99"/>
    <cellStyle name="Link Currency (0) 2" xfId="100"/>
    <cellStyle name="Link Currency (0) 2 2" xfId="309"/>
    <cellStyle name="Link Currency (0) 2 2 2" xfId="860"/>
    <cellStyle name="Link Currency (0) 2 3" xfId="437"/>
    <cellStyle name="Link Currency (0) 3" xfId="438"/>
    <cellStyle name="Link Currency (0) 3 2" xfId="839"/>
    <cellStyle name="Link Currency (0) 4" xfId="590"/>
    <cellStyle name="Link Currency (0) 5" xfId="619"/>
    <cellStyle name="Link Currency (0)_CH12-KHMT" xfId="533"/>
    <cellStyle name="Linked Cell" xfId="101" builtinId="24" customBuiltin="1"/>
    <cellStyle name="Linked Cell 2" xfId="262"/>
    <cellStyle name="Linked Cell 2 2" xfId="439"/>
    <cellStyle name="Linked Cell 3" xfId="308"/>
    <cellStyle name="Linked Cell 4" xfId="261"/>
    <cellStyle name="Linked Cell 5" xfId="591"/>
    <cellStyle name="Milliers [0]_AR1194" xfId="102"/>
    <cellStyle name="Milliers_AR1194" xfId="103"/>
    <cellStyle name="Model" xfId="104"/>
    <cellStyle name="moi" xfId="105"/>
    <cellStyle name="moi 2" xfId="840"/>
    <cellStyle name="Monétaire [0]_AR1194" xfId="106"/>
    <cellStyle name="Monétaire_AR1194" xfId="107"/>
    <cellStyle name="n" xfId="108"/>
    <cellStyle name="n_CMU-PM" xfId="263"/>
    <cellStyle name="n_CMU-PM 2" xfId="841"/>
    <cellStyle name="n_Sheet2" xfId="440"/>
    <cellStyle name="Neutral" xfId="109" builtinId="28" customBuiltin="1"/>
    <cellStyle name="Neutral 2" xfId="265"/>
    <cellStyle name="Neutral 2 2" xfId="442"/>
    <cellStyle name="Neutral 3" xfId="307"/>
    <cellStyle name="Neutral 4" xfId="264"/>
    <cellStyle name="Neutral 5" xfId="441"/>
    <cellStyle name="Neutral 6" xfId="592"/>
    <cellStyle name="New Times Roman" xfId="110"/>
    <cellStyle name="New Times Roman 2" xfId="306"/>
    <cellStyle name="New Times Roman 2 2" xfId="443"/>
    <cellStyle name="New Times Roman 3" xfId="444"/>
    <cellStyle name="New Times Roman 4" xfId="593"/>
    <cellStyle name="New Times Roman 5" xfId="620"/>
    <cellStyle name="New Times Roman_CĐX" xfId="445"/>
    <cellStyle name="no dec" xfId="111"/>
    <cellStyle name="no dec 2" xfId="305"/>
    <cellStyle name="no dec 3" xfId="594"/>
    <cellStyle name="no dec 4" xfId="621"/>
    <cellStyle name="Normal" xfId="0" builtinId="0"/>
    <cellStyle name="Normal - Style1" xfId="112"/>
    <cellStyle name="Normal - Style1 2" xfId="304"/>
    <cellStyle name="Normal - Style1 2 2" xfId="447"/>
    <cellStyle name="Normal - Style1 3" xfId="446"/>
    <cellStyle name="Normal - Style1 4" xfId="595"/>
    <cellStyle name="Normal - Style1 5" xfId="622"/>
    <cellStyle name="Normal - Style1_CHÍNH" xfId="448"/>
    <cellStyle name="Normal 10" xfId="184"/>
    <cellStyle name="Normal 10 2" xfId="450"/>
    <cellStyle name="Normal 10 2 2" xfId="882"/>
    <cellStyle name="Normal 10 2 3" xfId="693"/>
    <cellStyle name="Normal 10 3" xfId="449"/>
    <cellStyle name="Normal 10 3 2" xfId="842"/>
    <cellStyle name="Normal 10 4" xfId="640"/>
    <cellStyle name="Normal 104" xfId="1079"/>
    <cellStyle name="Normal 11" xfId="185"/>
    <cellStyle name="Normal 11 2" xfId="451"/>
    <cellStyle name="Normal 11 2 2" xfId="879"/>
    <cellStyle name="Normal 11 2 3" xfId="689"/>
    <cellStyle name="Normal 11 3" xfId="978"/>
    <cellStyle name="Normal 11 4" xfId="658"/>
    <cellStyle name="Normal 12" xfId="266"/>
    <cellStyle name="Normal 12 2" xfId="452"/>
    <cellStyle name="Normal 12 3" xfId="1085"/>
    <cellStyle name="Normal 13" xfId="267"/>
    <cellStyle name="Normal 13 2" xfId="453"/>
    <cellStyle name="Normal 13 3" xfId="1086"/>
    <cellStyle name="Normal 14" xfId="303"/>
    <cellStyle name="Normal 14 2" xfId="455"/>
    <cellStyle name="Normal 14 2 2" xfId="880"/>
    <cellStyle name="Normal 14 2 3" xfId="690"/>
    <cellStyle name="Normal 14 3" xfId="456"/>
    <cellStyle name="Normal 14 3 2" xfId="979"/>
    <cellStyle name="Normal 14 4" xfId="454"/>
    <cellStyle name="Normal 14 5" xfId="659"/>
    <cellStyle name="Normal 15" xfId="186"/>
    <cellStyle name="Normal 15 2" xfId="457"/>
    <cellStyle name="Normal 15 2 2" xfId="881"/>
    <cellStyle name="Normal 15 2 3" xfId="691"/>
    <cellStyle name="Normal 15 3" xfId="980"/>
    <cellStyle name="Normal 15 4" xfId="660"/>
    <cellStyle name="Normal 16" xfId="187"/>
    <cellStyle name="Normal 16 2" xfId="694"/>
    <cellStyle name="Normal 16 2 2" xfId="883"/>
    <cellStyle name="Normal 16 3" xfId="981"/>
    <cellStyle name="Normal 16 4" xfId="661"/>
    <cellStyle name="Normal 17" xfId="297"/>
    <cellStyle name="Normal 17 2" xfId="458"/>
    <cellStyle name="Normal 17 2 2" xfId="982"/>
    <cellStyle name="Normal 17 3" xfId="662"/>
    <cellStyle name="Normal 17 4" xfId="1087"/>
    <cellStyle name="Normal 18" xfId="354"/>
    <cellStyle name="Normal 18 2" xfId="983"/>
    <cellStyle name="Normal 18 3" xfId="663"/>
    <cellStyle name="Normal 19" xfId="356"/>
    <cellStyle name="Normal 19 2" xfId="984"/>
    <cellStyle name="Normal 19 3" xfId="664"/>
    <cellStyle name="Normal 19 4" xfId="1088"/>
    <cellStyle name="Normal 2" xfId="113"/>
    <cellStyle name="Normal 2 10" xfId="610"/>
    <cellStyle name="Normal 2 11" xfId="114"/>
    <cellStyle name="Normal 2 11 2" xfId="843"/>
    <cellStyle name="Normal 2 12" xfId="702"/>
    <cellStyle name="Normal 2 12 2" xfId="888"/>
    <cellStyle name="Normal 2 13" xfId="1096"/>
    <cellStyle name="Normal 2 14" xfId="1098"/>
    <cellStyle name="Normal 2 2" xfId="115"/>
    <cellStyle name="Normal 2 2 2" xfId="116"/>
    <cellStyle name="Normal 2 2 2 2" xfId="117"/>
    <cellStyle name="Normal 2 2 2 2 2" xfId="461"/>
    <cellStyle name="Normal 2 2 2 2 2 2" xfId="844"/>
    <cellStyle name="Normal 2 2 2 2 3" xfId="460"/>
    <cellStyle name="Normal 2 2 2 2 4" xfId="643"/>
    <cellStyle name="Normal 2 2 2 3" xfId="118"/>
    <cellStyle name="Normal 2 2 2 3 2" xfId="644"/>
    <cellStyle name="Normal 2 2 2 4" xfId="119"/>
    <cellStyle name="Normal 2 2 2 4 2" xfId="861"/>
    <cellStyle name="Normal 2 2 2 5" xfId="642"/>
    <cellStyle name="Normal 2 2 2_KẾ TOÁN" xfId="535"/>
    <cellStyle name="Normal 2 2 3" xfId="120"/>
    <cellStyle name="Normal 2 2 3 2" xfId="302"/>
    <cellStyle name="Normal 2 2 3 2 2" xfId="463"/>
    <cellStyle name="Normal 2 2 3 2 2 2" xfId="757"/>
    <cellStyle name="Normal 2 2 3 2 2 2 2" xfId="991"/>
    <cellStyle name="Normal 2 2 3 2 2 3" xfId="756"/>
    <cellStyle name="Normal 2 2 3 2 2 3 2" xfId="990"/>
    <cellStyle name="Normal 2 2 3 2 2 4" xfId="950"/>
    <cellStyle name="Normal 2 2 3 2 2 5" xfId="746"/>
    <cellStyle name="Normal 2 2 3 2 3" xfId="597"/>
    <cellStyle name="Normal 2 2 3 2 3 2" xfId="992"/>
    <cellStyle name="Normal 2 2 3 2 3 3" xfId="758"/>
    <cellStyle name="Normal 2 2 3 2 4" xfId="624"/>
    <cellStyle name="Normal 2 2 3 2 4 2" xfId="989"/>
    <cellStyle name="Normal 2 2 3 2 4 3" xfId="755"/>
    <cellStyle name="Normal 2 2 3 2 5" xfId="934"/>
    <cellStyle name="Normal 2 2 3 2 6" xfId="710"/>
    <cellStyle name="Normal 2 2 3 3" xfId="462"/>
    <cellStyle name="Normal 2 2 3 4" xfId="596"/>
    <cellStyle name="Normal 2 2 3 5" xfId="623"/>
    <cellStyle name="Normal 2 2 3 6" xfId="645"/>
    <cellStyle name="Normal 2 2 4" xfId="121"/>
    <cellStyle name="Normal 2 2 4 2" xfId="268"/>
    <cellStyle name="Normal 2 2 4_Danh sach thi av cao cap 1 ( noi ) lop k15i ( i1 den i 8 )" xfId="122"/>
    <cellStyle name="Normal 2 2 5" xfId="269"/>
    <cellStyle name="Normal 2 2 6" xfId="641"/>
    <cellStyle name="Normal 2 2_CH12-KHMT" xfId="536"/>
    <cellStyle name="Normal 2 3" xfId="123"/>
    <cellStyle name="Normal 2 3 2" xfId="270"/>
    <cellStyle name="Normal 2 3 2 2" xfId="466"/>
    <cellStyle name="Normal 2 3 2 3" xfId="465"/>
    <cellStyle name="Normal 2 3 2 4" xfId="598"/>
    <cellStyle name="Normal 2 3 2 5" xfId="625"/>
    <cellStyle name="Normal 2 3 3" xfId="467"/>
    <cellStyle name="Normal 2 3 3 2" xfId="599"/>
    <cellStyle name="Normal 2 3 3 3" xfId="626"/>
    <cellStyle name="Normal 2 3 4" xfId="464"/>
    <cellStyle name="Normal 2 3 5" xfId="611"/>
    <cellStyle name="Normal 2 3_AVDL" xfId="468"/>
    <cellStyle name="Normal 2 4" xfId="124"/>
    <cellStyle name="Normal 2 4 2" xfId="271"/>
    <cellStyle name="Normal 2 4 3" xfId="469"/>
    <cellStyle name="Normal 2 5" xfId="125"/>
    <cellStyle name="Normal 2 5 2" xfId="471"/>
    <cellStyle name="Normal 2 5 3" xfId="470"/>
    <cellStyle name="Normal 2 6" xfId="126"/>
    <cellStyle name="Normal 2 6 2" xfId="182"/>
    <cellStyle name="Normal 2 6 2 2" xfId="685"/>
    <cellStyle name="Normal 2 6 2 2 2" xfId="734"/>
    <cellStyle name="Normal 2 6 2 2 2 2" xfId="762"/>
    <cellStyle name="Normal 2 6 2 2 2 2 2" xfId="969"/>
    <cellStyle name="Normal 2 6 2 2 2 3" xfId="761"/>
    <cellStyle name="Normal 2 6 2 2 2 3 2" xfId="995"/>
    <cellStyle name="Normal 2 6 2 2 2 4" xfId="941"/>
    <cellStyle name="Normal 2 6 2 2 3" xfId="763"/>
    <cellStyle name="Normal 2 6 2 2 3 2" xfId="996"/>
    <cellStyle name="Normal 2 6 2 2 4" xfId="760"/>
    <cellStyle name="Normal 2 6 2 2 4 2" xfId="994"/>
    <cellStyle name="Normal 2 6 2 2 5" xfId="925"/>
    <cellStyle name="Normal 2 6 2 3" xfId="706"/>
    <cellStyle name="Normal 2 6 2 3 2" xfId="744"/>
    <cellStyle name="Normal 2 6 2 3 2 2" xfId="766"/>
    <cellStyle name="Normal 2 6 2 3 2 2 2" xfId="999"/>
    <cellStyle name="Normal 2 6 2 3 2 3" xfId="765"/>
    <cellStyle name="Normal 2 6 2 3 2 3 2" xfId="998"/>
    <cellStyle name="Normal 2 6 2 3 2 4" xfId="948"/>
    <cellStyle name="Normal 2 6 2 3 3" xfId="767"/>
    <cellStyle name="Normal 2 6 2 3 3 2" xfId="1000"/>
    <cellStyle name="Normal 2 6 2 3 4" xfId="764"/>
    <cellStyle name="Normal 2 6 2 3 4 2" xfId="997"/>
    <cellStyle name="Normal 2 6 2 3 5" xfId="932"/>
    <cellStyle name="Normal 2 6 2 4" xfId="718"/>
    <cellStyle name="Normal 2 6 2 4 2" xfId="769"/>
    <cellStyle name="Normal 2 6 2 4 2 2" xfId="1002"/>
    <cellStyle name="Normal 2 6 2 4 3" xfId="768"/>
    <cellStyle name="Normal 2 6 2 4 3 2" xfId="1001"/>
    <cellStyle name="Normal 2 6 2 4 4" xfId="937"/>
    <cellStyle name="Normal 2 6 2 5" xfId="770"/>
    <cellStyle name="Normal 2 6 2 5 2" xfId="1003"/>
    <cellStyle name="Normal 2 6 2 6" xfId="759"/>
    <cellStyle name="Normal 2 6 2 6 2" xfId="993"/>
    <cellStyle name="Normal 2 6 2 7" xfId="921"/>
    <cellStyle name="Normal 2 6 3" xfId="472"/>
    <cellStyle name="Normal 2 6 4" xfId="646"/>
    <cellStyle name="Normal 2 7" xfId="459"/>
    <cellStyle name="Normal 2 8" xfId="523"/>
    <cellStyle name="Normal 2 9" xfId="534"/>
    <cellStyle name="Normal 2_AVBD" xfId="272"/>
    <cellStyle name="Normal 20" xfId="520"/>
    <cellStyle name="Normal 20 2" xfId="985"/>
    <cellStyle name="Normal 20 3" xfId="665"/>
    <cellStyle name="Normal 20 4" xfId="1089"/>
    <cellStyle name="Normal 21" xfId="525"/>
    <cellStyle name="Normal 21 2" xfId="986"/>
    <cellStyle name="Normal 21 3" xfId="666"/>
    <cellStyle name="Normal 21 4" xfId="1090"/>
    <cellStyle name="Normal 22" xfId="548"/>
    <cellStyle name="Normal 22 2" xfId="987"/>
    <cellStyle name="Normal 22 3" xfId="667"/>
    <cellStyle name="Normal 22 4" xfId="1091"/>
    <cellStyle name="Normal 23" xfId="549"/>
    <cellStyle name="Normal 23 2" xfId="988"/>
    <cellStyle name="Normal 23 3" xfId="668"/>
    <cellStyle name="Normal 23 4" xfId="1092"/>
    <cellStyle name="Normal 24" xfId="550"/>
    <cellStyle name="Normal 24 2" xfId="719"/>
    <cellStyle name="Normal 24 2 2" xfId="773"/>
    <cellStyle name="Normal 24 2 2 2" xfId="1006"/>
    <cellStyle name="Normal 24 2 3" xfId="772"/>
    <cellStyle name="Normal 24 2 3 2" xfId="1005"/>
    <cellStyle name="Normal 24 2 4" xfId="938"/>
    <cellStyle name="Normal 24 3" xfId="774"/>
    <cellStyle name="Normal 24 3 2" xfId="1007"/>
    <cellStyle name="Normal 24 4" xfId="771"/>
    <cellStyle name="Normal 24 4 2" xfId="1004"/>
    <cellStyle name="Normal 24 5" xfId="922"/>
    <cellStyle name="Normal 24 6" xfId="670"/>
    <cellStyle name="Normal 24 7" xfId="1093"/>
    <cellStyle name="Normal 25" xfId="551"/>
    <cellStyle name="Normal 25 2" xfId="720"/>
    <cellStyle name="Normal 25 2 2" xfId="777"/>
    <cellStyle name="Normal 25 2 2 2" xfId="1010"/>
    <cellStyle name="Normal 25 2 3" xfId="776"/>
    <cellStyle name="Normal 25 2 3 2" xfId="1009"/>
    <cellStyle name="Normal 25 2 4" xfId="939"/>
    <cellStyle name="Normal 25 3" xfId="778"/>
    <cellStyle name="Normal 25 3 2" xfId="1011"/>
    <cellStyle name="Normal 25 4" xfId="775"/>
    <cellStyle name="Normal 25 4 2" xfId="1008"/>
    <cellStyle name="Normal 25 5" xfId="923"/>
    <cellStyle name="Normal 25 6" xfId="671"/>
    <cellStyle name="Normal 25 7" xfId="1094"/>
    <cellStyle name="Normal 26" xfId="609"/>
    <cellStyle name="Normal 26 2" xfId="721"/>
    <cellStyle name="Normal 26 2 2" xfId="896"/>
    <cellStyle name="Normal 26 3" xfId="864"/>
    <cellStyle name="Normal 26 4" xfId="672"/>
    <cellStyle name="Normal 27" xfId="612"/>
    <cellStyle name="Normal 27 2" xfId="722"/>
    <cellStyle name="Normal 27 2 2" xfId="897"/>
    <cellStyle name="Normal 27 3" xfId="865"/>
    <cellStyle name="Normal 27 4" xfId="673"/>
    <cellStyle name="Normal 28" xfId="613"/>
    <cellStyle name="Normal 28 2" xfId="723"/>
    <cellStyle name="Normal 28 2 2" xfId="898"/>
    <cellStyle name="Normal 28 3" xfId="866"/>
    <cellStyle name="Normal 28 4" xfId="674"/>
    <cellStyle name="Normal 29" xfId="632"/>
    <cellStyle name="Normal 29 2" xfId="845"/>
    <cellStyle name="Normal 29 3" xfId="647"/>
    <cellStyle name="Normal 3" xfId="127"/>
    <cellStyle name="Normal 3 12 2" xfId="700"/>
    <cellStyle name="Normal 3 12 2 2" xfId="887"/>
    <cellStyle name="Normal 3 2" xfId="128"/>
    <cellStyle name="Normal 3 2 2" xfId="473"/>
    <cellStyle name="Normal 3 2 2 2" xfId="474"/>
    <cellStyle name="Normal 3 2 3" xfId="475"/>
    <cellStyle name="Normal 3 2 4" xfId="649"/>
    <cellStyle name="Normal 3 2_Sheet2" xfId="476"/>
    <cellStyle name="Normal 3 3" xfId="273"/>
    <cellStyle name="Normal 3 3 2" xfId="478"/>
    <cellStyle name="Normal 3 3 2 2" xfId="692"/>
    <cellStyle name="Normal 3 3 3" xfId="477"/>
    <cellStyle name="Normal 3 3 4" xfId="657"/>
    <cellStyle name="Normal 3 4" xfId="479"/>
    <cellStyle name="Normal 3 4 2" xfId="600"/>
    <cellStyle name="Normal 3 4 3" xfId="627"/>
    <cellStyle name="Normal 3 4 4" xfId="669"/>
    <cellStyle name="Normal 3 5" xfId="707"/>
    <cellStyle name="Normal 3 5 2" xfId="890"/>
    <cellStyle name="Normal 3 6" xfId="648"/>
    <cellStyle name="Normal 3 7" xfId="1078"/>
    <cellStyle name="Normal 3 8" xfId="1083"/>
    <cellStyle name="Normal 3 9" xfId="1084"/>
    <cellStyle name="Normal 3_16MTR" xfId="274"/>
    <cellStyle name="Normal 30" xfId="634"/>
    <cellStyle name="Normal 30 2" xfId="724"/>
    <cellStyle name="Normal 30 2 2" xfId="899"/>
    <cellStyle name="Normal 30 3" xfId="867"/>
    <cellStyle name="Normal 30 4" xfId="675"/>
    <cellStyle name="Normal 31" xfId="637"/>
    <cellStyle name="Normal 31 2" xfId="725"/>
    <cellStyle name="Normal 31 2 2" xfId="900"/>
    <cellStyle name="Normal 31 3" xfId="868"/>
    <cellStyle name="Normal 31 4" xfId="676"/>
    <cellStyle name="Normal 32" xfId="638"/>
    <cellStyle name="Normal 32 2" xfId="726"/>
    <cellStyle name="Normal 32 2 2" xfId="901"/>
    <cellStyle name="Normal 32 3" xfId="869"/>
    <cellStyle name="Normal 32 4" xfId="677"/>
    <cellStyle name="Normal 33" xfId="678"/>
    <cellStyle name="Normal 33 2" xfId="727"/>
    <cellStyle name="Normal 33 2 2" xfId="902"/>
    <cellStyle name="Normal 33 3" xfId="870"/>
    <cellStyle name="Normal 34" xfId="679"/>
    <cellStyle name="Normal 34 2" xfId="728"/>
    <cellStyle name="Normal 34 2 2" xfId="903"/>
    <cellStyle name="Normal 34 3" xfId="871"/>
    <cellStyle name="Normal 35" xfId="680"/>
    <cellStyle name="Normal 35 2" xfId="729"/>
    <cellStyle name="Normal 35 2 2" xfId="904"/>
    <cellStyle name="Normal 35 3" xfId="872"/>
    <cellStyle name="Normal 36" xfId="681"/>
    <cellStyle name="Normal 36 2" xfId="730"/>
    <cellStyle name="Normal 36 2 2" xfId="905"/>
    <cellStyle name="Normal 36 3" xfId="873"/>
    <cellStyle name="Normal 37" xfId="682"/>
    <cellStyle name="Normal 37 2" xfId="731"/>
    <cellStyle name="Normal 37 2 2" xfId="906"/>
    <cellStyle name="Normal 37 3" xfId="874"/>
    <cellStyle name="Normal 38" xfId="683"/>
    <cellStyle name="Normal 38 2" xfId="732"/>
    <cellStyle name="Normal 38 2 2" xfId="907"/>
    <cellStyle name="Normal 38 3" xfId="875"/>
    <cellStyle name="Normal 39" xfId="684"/>
    <cellStyle name="Normal 39 2" xfId="733"/>
    <cellStyle name="Normal 39 2 2" xfId="781"/>
    <cellStyle name="Normal 39 2 2 2" xfId="1014"/>
    <cellStyle name="Normal 39 2 3" xfId="780"/>
    <cellStyle name="Normal 39 2 3 2" xfId="1013"/>
    <cellStyle name="Normal 39 2 4" xfId="940"/>
    <cellStyle name="Normal 39 3" xfId="782"/>
    <cellStyle name="Normal 39 3 2" xfId="1015"/>
    <cellStyle name="Normal 39 4" xfId="779"/>
    <cellStyle name="Normal 39 4 2" xfId="1012"/>
    <cellStyle name="Normal 39 5" xfId="924"/>
    <cellStyle name="Normal 4" xfId="129"/>
    <cellStyle name="Normal 4 10" xfId="1095"/>
    <cellStyle name="Normal 4 2" xfId="276"/>
    <cellStyle name="Normal 4 2 2" xfId="481"/>
    <cellStyle name="Normal 4 2 2 2" xfId="847"/>
    <cellStyle name="Normal 4 2 3" xfId="480"/>
    <cellStyle name="Normal 4 2_AVDL" xfId="482"/>
    <cellStyle name="Normal 4 3" xfId="277"/>
    <cellStyle name="Normal 4 3 2" xfId="484"/>
    <cellStyle name="Normal 4 3 3" xfId="485"/>
    <cellStyle name="Normal 4 3 4" xfId="483"/>
    <cellStyle name="Normal 4 3_HB 30% HP TRƯỜNG CHUYÊN" xfId="486"/>
    <cellStyle name="Normal 4 4" xfId="278"/>
    <cellStyle name="Normal 4 4 2" xfId="487"/>
    <cellStyle name="Normal 4 4 2 2" xfId="848"/>
    <cellStyle name="Normal 4 4 3" xfId="650"/>
    <cellStyle name="Normal 4 5" xfId="279"/>
    <cellStyle name="Normal 4 5 2" xfId="488"/>
    <cellStyle name="Normal 4 6" xfId="280"/>
    <cellStyle name="Normal 4 7" xfId="281"/>
    <cellStyle name="Normal 4 8" xfId="275"/>
    <cellStyle name="Normal 4 8 2" xfId="846"/>
    <cellStyle name="Normal 4 9" xfId="636"/>
    <cellStyle name="Normal 4_CH12-KẾ TOÁN" xfId="537"/>
    <cellStyle name="Normal 40" xfId="688"/>
    <cellStyle name="Normal 40 2" xfId="735"/>
    <cellStyle name="Normal 40 2 2" xfId="785"/>
    <cellStyle name="Normal 40 2 2 2" xfId="1018"/>
    <cellStyle name="Normal 40 2 3" xfId="784"/>
    <cellStyle name="Normal 40 2 3 2" xfId="1017"/>
    <cellStyle name="Normal 40 2 4" xfId="942"/>
    <cellStyle name="Normal 40 3" xfId="786"/>
    <cellStyle name="Normal 40 3 2" xfId="1019"/>
    <cellStyle name="Normal 40 4" xfId="783"/>
    <cellStyle name="Normal 40 4 2" xfId="1016"/>
    <cellStyle name="Normal 40 5" xfId="926"/>
    <cellStyle name="Normal 41" xfId="695"/>
    <cellStyle name="Normal 41 2" xfId="736"/>
    <cellStyle name="Normal 41 2 2" xfId="908"/>
    <cellStyle name="Normal 41 3" xfId="884"/>
    <cellStyle name="Normal 42" xfId="696"/>
    <cellStyle name="Normal 42 2" xfId="701"/>
    <cellStyle name="Normal 42 2 2" xfId="741"/>
    <cellStyle name="Normal 42 2 2 2" xfId="789"/>
    <cellStyle name="Normal 42 2 2 2 2" xfId="1022"/>
    <cellStyle name="Normal 42 2 2 3" xfId="788"/>
    <cellStyle name="Normal 42 2 2 3 2" xfId="1021"/>
    <cellStyle name="Normal 42 2 2 4" xfId="945"/>
    <cellStyle name="Normal 42 2 3" xfId="790"/>
    <cellStyle name="Normal 42 2 3 2" xfId="1023"/>
    <cellStyle name="Normal 42 2 4" xfId="787"/>
    <cellStyle name="Normal 42 2 4 2" xfId="1020"/>
    <cellStyle name="Normal 42 2 5" xfId="929"/>
    <cellStyle name="Normal 42 3" xfId="737"/>
    <cellStyle name="Normal 42 3 2" xfId="909"/>
    <cellStyle name="Normal 42 4" xfId="885"/>
    <cellStyle name="Normal 43" xfId="697"/>
    <cellStyle name="Normal 43 2" xfId="738"/>
    <cellStyle name="Normal 43 2 2" xfId="910"/>
    <cellStyle name="Normal 43 3" xfId="886"/>
    <cellStyle name="Normal 44" xfId="698"/>
    <cellStyle name="Normal 44 2" xfId="739"/>
    <cellStyle name="Normal 44 2 2" xfId="793"/>
    <cellStyle name="Normal 44 2 2 2" xfId="1026"/>
    <cellStyle name="Normal 44 2 3" xfId="792"/>
    <cellStyle name="Normal 44 2 3 2" xfId="1025"/>
    <cellStyle name="Normal 44 2 4" xfId="943"/>
    <cellStyle name="Normal 44 3" xfId="794"/>
    <cellStyle name="Normal 44 3 2" xfId="1027"/>
    <cellStyle name="Normal 44 4" xfId="791"/>
    <cellStyle name="Normal 44 4 2" xfId="1024"/>
    <cellStyle name="Normal 44 5" xfId="927"/>
    <cellStyle name="Normal 45" xfId="546"/>
    <cellStyle name="Normal 45 2" xfId="740"/>
    <cellStyle name="Normal 45 2 2" xfId="797"/>
    <cellStyle name="Normal 45 2 2 2" xfId="1030"/>
    <cellStyle name="Normal 45 2 3" xfId="796"/>
    <cellStyle name="Normal 45 2 3 2" xfId="1029"/>
    <cellStyle name="Normal 45 2 4" xfId="944"/>
    <cellStyle name="Normal 45 3" xfId="798"/>
    <cellStyle name="Normal 45 3 2" xfId="1031"/>
    <cellStyle name="Normal 45 4" xfId="795"/>
    <cellStyle name="Normal 45 4 2" xfId="1028"/>
    <cellStyle name="Normal 45 5" xfId="928"/>
    <cellStyle name="Normal 45 6" xfId="699"/>
    <cellStyle name="Normal 46" xfId="547"/>
    <cellStyle name="Normal 46 2" xfId="743"/>
    <cellStyle name="Normal 46 2 2" xfId="801"/>
    <cellStyle name="Normal 46 2 2 2" xfId="1034"/>
    <cellStyle name="Normal 46 2 3" xfId="800"/>
    <cellStyle name="Normal 46 2 3 2" xfId="1033"/>
    <cellStyle name="Normal 46 2 4" xfId="947"/>
    <cellStyle name="Normal 46 3" xfId="802"/>
    <cellStyle name="Normal 46 3 2" xfId="1035"/>
    <cellStyle name="Normal 46 4" xfId="799"/>
    <cellStyle name="Normal 46 4 2" xfId="1032"/>
    <cellStyle name="Normal 46 5" xfId="931"/>
    <cellStyle name="Normal 46 6" xfId="705"/>
    <cellStyle name="Normal 47" xfId="704"/>
    <cellStyle name="Normal 47 2" xfId="742"/>
    <cellStyle name="Normal 47 2 2" xfId="805"/>
    <cellStyle name="Normal 47 2 2 2" xfId="1038"/>
    <cellStyle name="Normal 47 2 3" xfId="804"/>
    <cellStyle name="Normal 47 2 3 2" xfId="1037"/>
    <cellStyle name="Normal 47 2 4" xfId="946"/>
    <cellStyle name="Normal 47 3" xfId="806"/>
    <cellStyle name="Normal 47 3 2" xfId="1039"/>
    <cellStyle name="Normal 47 4" xfId="803"/>
    <cellStyle name="Normal 47 4 2" xfId="1036"/>
    <cellStyle name="Normal 47 5" xfId="930"/>
    <cellStyle name="Normal 48" xfId="711"/>
    <cellStyle name="Normal 48 2" xfId="747"/>
    <cellStyle name="Normal 48 2 2" xfId="911"/>
    <cellStyle name="Normal 48 3" xfId="891"/>
    <cellStyle name="Normal 49" xfId="712"/>
    <cellStyle name="Normal 49 2" xfId="748"/>
    <cellStyle name="Normal 49 2 2" xfId="912"/>
    <cellStyle name="Normal 49 3" xfId="892"/>
    <cellStyle name="Normal 5" xfId="130"/>
    <cellStyle name="Normal 5 12 2" xfId="703"/>
    <cellStyle name="Normal 5 12 2 2" xfId="889"/>
    <cellStyle name="Normal 5 2" xfId="490"/>
    <cellStyle name="Normal 5 2 2" xfId="491"/>
    <cellStyle name="Normal 5 2 2 2" xfId="708"/>
    <cellStyle name="Normal 5 2 3" xfId="492"/>
    <cellStyle name="Normal 5 2 3 2" xfId="974"/>
    <cellStyle name="Normal 5 2 3 3" xfId="1081"/>
    <cellStyle name="Normal 5 2 4" xfId="493"/>
    <cellStyle name="Normal 5 2 5" xfId="652"/>
    <cellStyle name="Normal 5 2_KẾ TOÁN" xfId="538"/>
    <cellStyle name="Normal 5 3" xfId="494"/>
    <cellStyle name="Normal 5 3 2" xfId="973"/>
    <cellStyle name="Normal 5 4" xfId="489"/>
    <cellStyle name="Normal 5 5" xfId="651"/>
    <cellStyle name="Normal 5 6" xfId="1080"/>
    <cellStyle name="Normal 5_AVDL" xfId="495"/>
    <cellStyle name="Normal 50" xfId="713"/>
    <cellStyle name="Normal 50 2" xfId="749"/>
    <cellStyle name="Normal 50 2 2" xfId="913"/>
    <cellStyle name="Normal 50 3" xfId="893"/>
    <cellStyle name="Normal 51" xfId="714"/>
    <cellStyle name="Normal 51 2" xfId="750"/>
    <cellStyle name="Normal 51 2 2" xfId="914"/>
    <cellStyle name="Normal 51 3" xfId="894"/>
    <cellStyle name="Normal 52" xfId="715"/>
    <cellStyle name="Normal 52 2" xfId="808"/>
    <cellStyle name="Normal 52 3" xfId="895"/>
    <cellStyle name="Normal 52 4" xfId="807"/>
    <cellStyle name="Normal 53" xfId="716"/>
    <cellStyle name="Normal 53 2" xfId="810"/>
    <cellStyle name="Normal 53 2 2" xfId="1041"/>
    <cellStyle name="Normal 53 3" xfId="809"/>
    <cellStyle name="Normal 53 3 2" xfId="1040"/>
    <cellStyle name="Normal 53 4" xfId="935"/>
    <cellStyle name="Normal 54" xfId="717"/>
    <cellStyle name="Normal 54 2" xfId="812"/>
    <cellStyle name="Normal 54 2 2" xfId="1043"/>
    <cellStyle name="Normal 54 3" xfId="811"/>
    <cellStyle name="Normal 54 3 2" xfId="1042"/>
    <cellStyle name="Normal 54 4" xfId="936"/>
    <cellStyle name="Normal 55" xfId="751"/>
    <cellStyle name="Normal 55 2" xfId="814"/>
    <cellStyle name="Normal 55 3" xfId="915"/>
    <cellStyle name="Normal 55 4" xfId="813"/>
    <cellStyle name="Normal 56" xfId="752"/>
    <cellStyle name="Normal 56 2" xfId="816"/>
    <cellStyle name="Normal 56 3" xfId="916"/>
    <cellStyle name="Normal 56 4" xfId="815"/>
    <cellStyle name="Normal 57" xfId="753"/>
    <cellStyle name="Normal 57 2" xfId="917"/>
    <cellStyle name="Normal 57 3" xfId="817"/>
    <cellStyle name="Normal 58" xfId="818"/>
    <cellStyle name="Normal 59" xfId="819"/>
    <cellStyle name="Normal 6" xfId="131"/>
    <cellStyle name="Normal 6 2" xfId="496"/>
    <cellStyle name="Normal 6 2 2" xfId="976"/>
    <cellStyle name="Normal 6 2 3" xfId="654"/>
    <cellStyle name="Normal 6 3" xfId="601"/>
    <cellStyle name="Normal 6 3 2" xfId="975"/>
    <cellStyle name="Normal 6 4" xfId="653"/>
    <cellStyle name="Normal 6_AVDL" xfId="497"/>
    <cellStyle name="Normal 60" xfId="820"/>
    <cellStyle name="Normal 61" xfId="826"/>
    <cellStyle name="Normal 62" xfId="754"/>
    <cellStyle name="Normal 63" xfId="825"/>
    <cellStyle name="Normal 64" xfId="918"/>
    <cellStyle name="Normal 64 2" xfId="1048"/>
    <cellStyle name="Normal 65" xfId="919"/>
    <cellStyle name="Normal 65 2" xfId="1049"/>
    <cellStyle name="Normal 66" xfId="920"/>
    <cellStyle name="Normal 66 2" xfId="633"/>
    <cellStyle name="Normal 66 2 2" xfId="971"/>
    <cellStyle name="Normal 66 2 2 2" xfId="1070"/>
    <cellStyle name="Normal 66 2 3" xfId="1068"/>
    <cellStyle name="Normal 66 2 4" xfId="968"/>
    <cellStyle name="Normal 66 2 5" xfId="1075"/>
    <cellStyle name="Normal 66 2 6" xfId="1072"/>
    <cellStyle name="Normal 66 2 7" xfId="1074"/>
    <cellStyle name="Normal 66 2 8" xfId="1076"/>
    <cellStyle name="Normal 66 2 8 2" xfId="1082"/>
    <cellStyle name="Normal 66 3" xfId="1050"/>
    <cellStyle name="Normal 67" xfId="951"/>
    <cellStyle name="Normal 67 2" xfId="1051"/>
    <cellStyle name="Normal 68" xfId="952"/>
    <cellStyle name="Normal 68 2" xfId="1052"/>
    <cellStyle name="Normal 69" xfId="953"/>
    <cellStyle name="Normal 69 2" xfId="1053"/>
    <cellStyle name="Normal 7" xfId="183"/>
    <cellStyle name="Normal 7 2" xfId="282"/>
    <cellStyle name="Normal 7 2 2" xfId="500"/>
    <cellStyle name="Normal 7 2 2 2" xfId="850"/>
    <cellStyle name="Normal 7 2 3" xfId="499"/>
    <cellStyle name="Normal 7 3" xfId="498"/>
    <cellStyle name="Normal 7 3 2" xfId="977"/>
    <cellStyle name="Normal 7 3 3" xfId="656"/>
    <cellStyle name="Normal 7 4" xfId="849"/>
    <cellStyle name="Normal 7_DAI HOC" xfId="501"/>
    <cellStyle name="Normal 70" xfId="954"/>
    <cellStyle name="Normal 70 2" xfId="1054"/>
    <cellStyle name="Normal 71" xfId="955"/>
    <cellStyle name="Normal 71 2" xfId="1055"/>
    <cellStyle name="Normal 72" xfId="956"/>
    <cellStyle name="Normal 72 2" xfId="1056"/>
    <cellStyle name="Normal 73" xfId="957"/>
    <cellStyle name="Normal 73 2" xfId="1057"/>
    <cellStyle name="Normal 74" xfId="958"/>
    <cellStyle name="Normal 74 2" xfId="1058"/>
    <cellStyle name="Normal 75" xfId="959"/>
    <cellStyle name="Normal 75 2" xfId="1059"/>
    <cellStyle name="Normal 76" xfId="960"/>
    <cellStyle name="Normal 76 2" xfId="1060"/>
    <cellStyle name="Normal 77" xfId="961"/>
    <cellStyle name="Normal 77 2" xfId="1061"/>
    <cellStyle name="Normal 78" xfId="962"/>
    <cellStyle name="Normal 78 2" xfId="1062"/>
    <cellStyle name="Normal 79" xfId="963"/>
    <cellStyle name="Normal 79 2" xfId="1063"/>
    <cellStyle name="Normal 8" xfId="283"/>
    <cellStyle name="Normal 8 2" xfId="503"/>
    <cellStyle name="Normal 8 2 2" xfId="876"/>
    <cellStyle name="Normal 8 2 3" xfId="686"/>
    <cellStyle name="Normal 8 3" xfId="502"/>
    <cellStyle name="Normal 8 3 2" xfId="745"/>
    <cellStyle name="Normal 8 3 2 2" xfId="823"/>
    <cellStyle name="Normal 8 3 2 2 2" xfId="1046"/>
    <cellStyle name="Normal 8 3 2 3" xfId="822"/>
    <cellStyle name="Normal 8 3 2 3 2" xfId="1045"/>
    <cellStyle name="Normal 8 3 2 4" xfId="949"/>
    <cellStyle name="Normal 8 3 3" xfId="824"/>
    <cellStyle name="Normal 8 3 3 2" xfId="1047"/>
    <cellStyle name="Normal 8 3 4" xfId="821"/>
    <cellStyle name="Normal 8 3 4 2" xfId="1044"/>
    <cellStyle name="Normal 8 3 5" xfId="933"/>
    <cellStyle name="Normal 8 3 6" xfId="709"/>
    <cellStyle name="Normal 8 4" xfId="655"/>
    <cellStyle name="Normal 8_Sheet1" xfId="524"/>
    <cellStyle name="Normal 80" xfId="964"/>
    <cellStyle name="Normal 80 2" xfId="1064"/>
    <cellStyle name="Normal 81" xfId="965"/>
    <cellStyle name="Normal 81 2" xfId="1065"/>
    <cellStyle name="Normal 82" xfId="966"/>
    <cellStyle name="Normal 82 2" xfId="1066"/>
    <cellStyle name="Normal 83" xfId="967"/>
    <cellStyle name="Normal 83 2" xfId="1067"/>
    <cellStyle name="Normal 84" xfId="970"/>
    <cellStyle name="Normal 84 2" xfId="1069"/>
    <cellStyle name="Normal 85" xfId="972"/>
    <cellStyle name="Normal 85 2" xfId="1071"/>
    <cellStyle name="Normal 86" xfId="639"/>
    <cellStyle name="Normal 87" xfId="1077"/>
    <cellStyle name="Normal 88" xfId="1097"/>
    <cellStyle name="Normal 9" xfId="284"/>
    <cellStyle name="Normal 9 2" xfId="504"/>
    <cellStyle name="Normal 9 2 2" xfId="877"/>
    <cellStyle name="Normal 9 2 3" xfId="687"/>
    <cellStyle name="Normal 9 3" xfId="851"/>
    <cellStyle name="Normal 91" xfId="1073"/>
    <cellStyle name="Normal_ds_anh_van_khoa_12_hk1" xfId="132"/>
    <cellStyle name="Normal_nv2_2003" xfId="133"/>
    <cellStyle name="Normal1" xfId="134"/>
    <cellStyle name="Note" xfId="135" builtinId="10" customBuiltin="1"/>
    <cellStyle name="Note 2" xfId="286"/>
    <cellStyle name="Note 2 2" xfId="506"/>
    <cellStyle name="Note 3" xfId="301"/>
    <cellStyle name="Note 4" xfId="285"/>
    <cellStyle name="Note 5" xfId="505"/>
    <cellStyle name="Note 6" xfId="602"/>
    <cellStyle name="Note 7" xfId="628"/>
    <cellStyle name="Output" xfId="136" builtinId="21" customBuiltin="1"/>
    <cellStyle name="Output 2" xfId="288"/>
    <cellStyle name="Output 2 2" xfId="508"/>
    <cellStyle name="Output 3" xfId="300"/>
    <cellStyle name="Output 4" xfId="287"/>
    <cellStyle name="Output 5" xfId="507"/>
    <cellStyle name="Output 6" xfId="603"/>
    <cellStyle name="Percent (0)" xfId="137"/>
    <cellStyle name="Percent (0) 2" xfId="852"/>
    <cellStyle name="Percent [2]" xfId="138"/>
    <cellStyle name="Percent [2] 2" xfId="853"/>
    <cellStyle name="Percent 2" xfId="139"/>
    <cellStyle name="Percent 2 2" xfId="290"/>
    <cellStyle name="Percent 2 2 2" xfId="510"/>
    <cellStyle name="Percent 2 3" xfId="289"/>
    <cellStyle name="Percent 2 4" xfId="509"/>
    <cellStyle name="Percent 3" xfId="140"/>
    <cellStyle name="Percent 3 2" xfId="511"/>
    <cellStyle name="Percent 4" xfId="291"/>
    <cellStyle name="Percent 4 2" xfId="854"/>
    <cellStyle name="PERCENTAGE" xfId="141"/>
    <cellStyle name="PERCENTAGE 2" xfId="299"/>
    <cellStyle name="PERCENTAGE 3" xfId="604"/>
    <cellStyle name="PERCENTAGE 4" xfId="629"/>
    <cellStyle name="PrePop Currency (0)" xfId="142"/>
    <cellStyle name="PrePop Currency (0) 2" xfId="143"/>
    <cellStyle name="PrePop Currency (0) 2 2" xfId="298"/>
    <cellStyle name="PrePop Currency (0) 2 2 2" xfId="862"/>
    <cellStyle name="PrePop Currency (0) 2 3" xfId="512"/>
    <cellStyle name="PrePop Currency (0) 3" xfId="513"/>
    <cellStyle name="PrePop Currency (0) 3 2" xfId="855"/>
    <cellStyle name="PrePop Currency (0) 4" xfId="605"/>
    <cellStyle name="PrePop Currency (0) 5" xfId="630"/>
    <cellStyle name="PrePop Currency (0)_CH12-KHMT" xfId="539"/>
    <cellStyle name="PSChar" xfId="144"/>
    <cellStyle name="PSDate" xfId="145"/>
    <cellStyle name="PSDec" xfId="146"/>
    <cellStyle name="PSHeading" xfId="147"/>
    <cellStyle name="PSInt" xfId="148"/>
    <cellStyle name="PSSpacer" xfId="149"/>
    <cellStyle name="songuyen" xfId="150"/>
    <cellStyle name="Standard_Anpassen der Amortisation" xfId="540"/>
    <cellStyle name="Style 1" xfId="151"/>
    <cellStyle name="style_1" xfId="541"/>
    <cellStyle name="subhead" xfId="152"/>
    <cellStyle name="Text Indent A" xfId="153"/>
    <cellStyle name="Text Indent B" xfId="154"/>
    <cellStyle name="Text Indent B 2" xfId="155"/>
    <cellStyle name="Text Indent B 2 2" xfId="349"/>
    <cellStyle name="Text Indent B 2 2 2" xfId="863"/>
    <cellStyle name="Text Indent B 2 3" xfId="514"/>
    <cellStyle name="Text Indent B 3" xfId="515"/>
    <cellStyle name="Text Indent B 3 2" xfId="856"/>
    <cellStyle name="Text Indent B 4" xfId="606"/>
    <cellStyle name="Text Indent B 5" xfId="631"/>
    <cellStyle name="Text Indent B_CH12-KHMT" xfId="542"/>
    <cellStyle name="Title" xfId="156" builtinId="15" customBuiltin="1"/>
    <cellStyle name="Title 2" xfId="293"/>
    <cellStyle name="Title 2 2" xfId="516"/>
    <cellStyle name="Title 3" xfId="350"/>
    <cellStyle name="Title 4" xfId="292"/>
    <cellStyle name="Title 5" xfId="607"/>
    <cellStyle name="Total" xfId="157" builtinId="25" customBuiltin="1"/>
    <cellStyle name="Total 2" xfId="158"/>
    <cellStyle name="Total 2 2" xfId="518"/>
    <cellStyle name="Total 2 2 2" xfId="857"/>
    <cellStyle name="Total 3" xfId="351"/>
    <cellStyle name="Total 4" xfId="294"/>
    <cellStyle name="Total 5" xfId="517"/>
    <cellStyle name="vntxt1" xfId="543"/>
    <cellStyle name="Währung [0]_Compiling Utility Macros" xfId="544"/>
    <cellStyle name="Währung_Compiling Utility Macros" xfId="545"/>
    <cellStyle name="Warning Text" xfId="159" builtinId="11" customBuiltin="1"/>
    <cellStyle name="Warning Text 2" xfId="296"/>
    <cellStyle name="Warning Text 2 2" xfId="519"/>
    <cellStyle name="Warning Text 3" xfId="352"/>
    <cellStyle name="Warning Text 4" xfId="295"/>
    <cellStyle name="Warning Text 5" xfId="608"/>
    <cellStyle name="xuan" xfId="160"/>
    <cellStyle name=" [0.00]_ Att. 1- Cover" xfId="179"/>
    <cellStyle name="_ Att. 1- Cover" xfId="180"/>
    <cellStyle name="?_ Att. 1- Cover" xfId="181"/>
    <cellStyle name="똿뗦먛귟 [0.00]_PRODUCT DETAIL Q1" xfId="161"/>
    <cellStyle name="똿뗦먛귟_PRODUCT DETAIL Q1" xfId="162"/>
    <cellStyle name="믅됞 [0.00]_PRODUCT DETAIL Q1" xfId="163"/>
    <cellStyle name="믅됞_PRODUCT DETAIL Q1" xfId="164"/>
    <cellStyle name="백분율_95" xfId="165"/>
    <cellStyle name="뷭?_BOOKSHIP" xfId="166"/>
    <cellStyle name="콤마 [0]_1202" xfId="170"/>
    <cellStyle name="콤마_1202" xfId="171"/>
    <cellStyle name="통화 [0]_1202" xfId="172"/>
    <cellStyle name="통화_1202" xfId="173"/>
    <cellStyle name="표준_(정보부문)월별인원계획" xfId="174"/>
    <cellStyle name="一般_00Q3902REV.1" xfId="167"/>
    <cellStyle name="千分位[0]_00Q3902REV.1" xfId="168"/>
    <cellStyle name="千分位_00Q3902REV.1" xfId="169"/>
    <cellStyle name="標準_Financial Prpsl" xfId="175"/>
    <cellStyle name="貨幣 [0]_00Q3902REV.1" xfId="176"/>
    <cellStyle name="貨幣[0]_BRE" xfId="177"/>
    <cellStyle name="貨幣_00Q3902REV.1" xfId="178"/>
  </cellStyles>
  <dxfs count="2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131194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161925</xdr:colOff>
      <xdr:row>1</xdr:row>
      <xdr:rowOff>161925</xdr:rowOff>
    </xdr:to>
    <xdr:pic>
      <xdr:nvPicPr>
        <xdr:cNvPr id="2" name="Picture 1" descr="LOGODT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8575"/>
          <a:ext cx="3905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Application%20Data\Microsoft\AddIns\ExtractElemen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ExtractElement"/>
    </sheetNames>
    <definedNames>
      <definedName name="ExtractElement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02"/>
  <sheetViews>
    <sheetView topLeftCell="A74" workbookViewId="0">
      <selection activeCell="AF11" sqref="AF11"/>
    </sheetView>
  </sheetViews>
  <sheetFormatPr defaultRowHeight="15"/>
  <cols>
    <col min="1" max="1" width="4.42578125" customWidth="1"/>
    <col min="2" max="2" width="11.140625" hidden="1" customWidth="1"/>
    <col min="3" max="3" width="10.140625" customWidth="1"/>
    <col min="4" max="4" width="18" style="22" customWidth="1"/>
    <col min="5" max="5" width="7.7109375" style="22" customWidth="1"/>
    <col min="6" max="6" width="9.5703125" customWidth="1"/>
    <col min="7" max="7" width="9" customWidth="1"/>
    <col min="8" max="8" width="7" customWidth="1"/>
    <col min="9" max="10" width="5" customWidth="1"/>
    <col min="11" max="13" width="2.85546875" customWidth="1"/>
    <col min="14" max="14" width="4.85546875" customWidth="1"/>
    <col min="15" max="17" width="2.85546875" customWidth="1"/>
    <col min="18" max="18" width="4.85546875" customWidth="1"/>
    <col min="19" max="21" width="2.85546875" customWidth="1"/>
    <col min="22" max="22" width="3.28515625" customWidth="1"/>
    <col min="23" max="26" width="3.85546875" customWidth="1"/>
    <col min="27" max="27" width="3.42578125" customWidth="1"/>
    <col min="28" max="28" width="3" customWidth="1"/>
    <col min="29" max="29" width="2.7109375" customWidth="1"/>
    <col min="30" max="30" width="3" customWidth="1"/>
  </cols>
  <sheetData>
    <row r="1" spans="1:32" s="3" customFormat="1" ht="15.75" customHeight="1">
      <c r="A1" s="135" t="s">
        <v>5</v>
      </c>
      <c r="B1" s="135"/>
      <c r="C1" s="135"/>
      <c r="D1" s="135"/>
      <c r="F1" s="35" t="s">
        <v>49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2" s="3" customFormat="1" ht="15.75" customHeight="1">
      <c r="A2" s="135" t="s">
        <v>6</v>
      </c>
      <c r="B2" s="135"/>
      <c r="C2" s="135"/>
      <c r="D2" s="135"/>
      <c r="E2" s="23"/>
      <c r="F2" s="4" t="s">
        <v>7</v>
      </c>
      <c r="G2" s="42" t="s">
        <v>48</v>
      </c>
      <c r="H2" s="43"/>
      <c r="I2" s="35" t="s">
        <v>1</v>
      </c>
      <c r="J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X2" s="44"/>
      <c r="Y2" s="5"/>
      <c r="AA2" s="5"/>
      <c r="AB2" s="2"/>
      <c r="AC2" s="2"/>
    </row>
    <row r="3" spans="1:32" s="3" customFormat="1" ht="15.75" customHeight="1">
      <c r="A3" s="6"/>
      <c r="B3" s="6"/>
      <c r="C3" s="7"/>
      <c r="D3" s="47"/>
      <c r="E3" s="153" t="s">
        <v>3</v>
      </c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</row>
    <row r="4" spans="1:32" s="3" customFormat="1" hidden="1">
      <c r="A4" s="6"/>
      <c r="B4" s="6"/>
      <c r="C4" s="7">
        <v>3</v>
      </c>
      <c r="D4" s="20">
        <v>4</v>
      </c>
      <c r="E4" s="24">
        <v>5</v>
      </c>
      <c r="F4" s="8">
        <v>6</v>
      </c>
      <c r="G4" s="7">
        <v>7</v>
      </c>
      <c r="H4" s="8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2"/>
      <c r="Z4" s="2"/>
      <c r="AA4" s="5"/>
      <c r="AB4" s="2"/>
      <c r="AC4" s="2"/>
    </row>
    <row r="5" spans="1:32" s="9" customFormat="1" ht="18" customHeight="1">
      <c r="A5" s="149" t="s">
        <v>2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F5" s="46"/>
    </row>
    <row r="6" spans="1:32" s="11" customFormat="1" ht="17.25" customHeight="1">
      <c r="A6" s="136" t="s">
        <v>4</v>
      </c>
      <c r="B6" s="10"/>
      <c r="C6" s="139" t="s">
        <v>8</v>
      </c>
      <c r="D6" s="146" t="s">
        <v>9</v>
      </c>
      <c r="E6" s="154" t="s">
        <v>10</v>
      </c>
      <c r="F6" s="142" t="s">
        <v>11</v>
      </c>
      <c r="G6" s="139" t="s">
        <v>12</v>
      </c>
      <c r="H6" s="142" t="s">
        <v>13</v>
      </c>
      <c r="I6" s="145" t="s">
        <v>14</v>
      </c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 t="s">
        <v>15</v>
      </c>
      <c r="Y6" s="145"/>
      <c r="Z6" s="145"/>
      <c r="AA6" s="126" t="s">
        <v>16</v>
      </c>
      <c r="AB6" s="127"/>
      <c r="AC6" s="127"/>
      <c r="AD6" s="128"/>
    </row>
    <row r="7" spans="1:32" s="11" customFormat="1" ht="63.75" customHeight="1">
      <c r="A7" s="137"/>
      <c r="B7" s="12"/>
      <c r="C7" s="140"/>
      <c r="D7" s="147"/>
      <c r="E7" s="155"/>
      <c r="F7" s="143"/>
      <c r="G7" s="140"/>
      <c r="H7" s="150"/>
      <c r="I7" s="13" t="s">
        <v>31</v>
      </c>
      <c r="J7" s="14" t="s">
        <v>34</v>
      </c>
      <c r="K7" s="152" t="s">
        <v>32</v>
      </c>
      <c r="L7" s="152"/>
      <c r="M7" s="152"/>
      <c r="N7" s="152"/>
      <c r="O7" s="152" t="s">
        <v>33</v>
      </c>
      <c r="P7" s="152"/>
      <c r="Q7" s="152"/>
      <c r="R7" s="152"/>
      <c r="S7" s="152" t="s">
        <v>35</v>
      </c>
      <c r="T7" s="152"/>
      <c r="U7" s="152"/>
      <c r="V7" s="152"/>
      <c r="W7" s="14" t="s">
        <v>36</v>
      </c>
      <c r="X7" s="14" t="s">
        <v>37</v>
      </c>
      <c r="Y7" s="14" t="s">
        <v>38</v>
      </c>
      <c r="Z7" s="14" t="s">
        <v>39</v>
      </c>
      <c r="AA7" s="129"/>
      <c r="AB7" s="130"/>
      <c r="AC7" s="130"/>
      <c r="AD7" s="131"/>
    </row>
    <row r="8" spans="1:32" s="18" customFormat="1" ht="21">
      <c r="A8" s="138"/>
      <c r="B8" s="15"/>
      <c r="C8" s="141"/>
      <c r="D8" s="148"/>
      <c r="E8" s="156"/>
      <c r="F8" s="144"/>
      <c r="G8" s="141"/>
      <c r="H8" s="151"/>
      <c r="I8" s="36">
        <v>0.1</v>
      </c>
      <c r="J8" s="36">
        <v>0.1</v>
      </c>
      <c r="K8" s="17" t="s">
        <v>40</v>
      </c>
      <c r="L8" s="17" t="s">
        <v>41</v>
      </c>
      <c r="M8" s="17" t="s">
        <v>42</v>
      </c>
      <c r="N8" s="36">
        <v>0.15</v>
      </c>
      <c r="O8" s="17" t="s">
        <v>18</v>
      </c>
      <c r="P8" s="17" t="s">
        <v>19</v>
      </c>
      <c r="Q8" s="17" t="s">
        <v>20</v>
      </c>
      <c r="R8" s="36">
        <v>0.1</v>
      </c>
      <c r="S8" s="17" t="s">
        <v>43</v>
      </c>
      <c r="T8" s="17" t="s">
        <v>44</v>
      </c>
      <c r="U8" s="17" t="s">
        <v>45</v>
      </c>
      <c r="V8" s="16" t="s">
        <v>17</v>
      </c>
      <c r="W8" s="16" t="s">
        <v>17</v>
      </c>
      <c r="X8" s="16" t="s">
        <v>21</v>
      </c>
      <c r="Y8" s="16" t="s">
        <v>21</v>
      </c>
      <c r="Z8" s="16" t="s">
        <v>21</v>
      </c>
      <c r="AA8" s="132"/>
      <c r="AB8" s="133"/>
      <c r="AC8" s="133"/>
      <c r="AD8" s="134"/>
    </row>
    <row r="9" spans="1:32" s="1" customFormat="1" ht="19.5" customHeight="1">
      <c r="A9" s="26">
        <v>1</v>
      </c>
      <c r="B9" s="26" t="str">
        <f>$G$2&amp;TEXT(A9,"00")</f>
        <v>15E4901</v>
      </c>
      <c r="C9" s="27" t="e">
        <f>IF(ISNA(VLOOKUP($B9,#REF!,$C$4,0))=FALSE,VLOOKUP($B9,#REF!,$C$4,0),"")</f>
        <v>#REF!</v>
      </c>
      <c r="D9" s="28" t="e">
        <f>IF(ISNA(VLOOKUP($B9,#REF!,D$4,0))=FALSE,VLOOKUP($B9,#REF!,D$4,0),"")</f>
        <v>#REF!</v>
      </c>
      <c r="E9" s="29" t="e">
        <f>IF(ISNA(VLOOKUP($B9,#REF!,E$4,0))=FALSE,VLOOKUP($B9,#REF!,E$4,0),"")</f>
        <v>#REF!</v>
      </c>
      <c r="F9" s="27" t="e">
        <f>IF(ISNA(VLOOKUP($B9,#REF!,F$4,0))=FALSE,VLOOKUP($B9,#REF!,F$4,0),"")</f>
        <v>#REF!</v>
      </c>
      <c r="G9" s="27" t="e">
        <f>IF(ISNA(VLOOKUP($B9,#REF!,G$4,0))=FALSE,VLOOKUP($B9,#REF!,G$4,0),"")</f>
        <v>#REF!</v>
      </c>
      <c r="H9" s="27" t="e">
        <f>IF(ISNA(VLOOKUP($B9,#REF!,H$4,0))=FALSE,VLOOKUP($B9,#REF!,H$4,0),"")</f>
        <v>#REF!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123"/>
      <c r="AB9" s="124"/>
      <c r="AC9" s="124"/>
      <c r="AD9" s="125"/>
    </row>
    <row r="10" spans="1:32" s="1" customFormat="1" ht="19.5" customHeight="1">
      <c r="A10" s="26">
        <v>2</v>
      </c>
      <c r="B10" s="26" t="str">
        <f t="shared" ref="B10:B56" si="0">$G$2&amp;TEXT(A10,"00")</f>
        <v>15E4902</v>
      </c>
      <c r="C10" s="27" t="e">
        <f>IF(ISNA(VLOOKUP($B10,#REF!,$C$4,0))=FALSE,VLOOKUP($B10,#REF!,$C$4,0),"")</f>
        <v>#REF!</v>
      </c>
      <c r="D10" s="28" t="e">
        <f>IF(ISNA(VLOOKUP($B10,#REF!,D$4,0))=FALSE,VLOOKUP($B10,#REF!,D$4,0),"")</f>
        <v>#REF!</v>
      </c>
      <c r="E10" s="29" t="e">
        <f>IF(ISNA(VLOOKUP($B10,#REF!,E$4,0))=FALSE,VLOOKUP($B10,#REF!,E$4,0),"")</f>
        <v>#REF!</v>
      </c>
      <c r="F10" s="27" t="e">
        <f>IF(ISNA(VLOOKUP($B10,#REF!,F$4,0))=FALSE,VLOOKUP($B10,#REF!,F$4,0),"")</f>
        <v>#REF!</v>
      </c>
      <c r="G10" s="27" t="e">
        <f>IF(ISNA(VLOOKUP($B10,#REF!,G$4,0))=FALSE,VLOOKUP($B10,#REF!,G$4,0),"")</f>
        <v>#REF!</v>
      </c>
      <c r="H10" s="27" t="e">
        <f>IF(ISNA(VLOOKUP($B10,#REF!,H$4,0))=FALSE,VLOOKUP($B10,#REF!,H$4,0),"")</f>
        <v>#REF!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16"/>
      <c r="AB10" s="117"/>
      <c r="AC10" s="117"/>
      <c r="AD10" s="118"/>
    </row>
    <row r="11" spans="1:32" s="1" customFormat="1" ht="19.5" customHeight="1">
      <c r="A11" s="26">
        <v>3</v>
      </c>
      <c r="B11" s="26" t="str">
        <f t="shared" si="0"/>
        <v>15E4903</v>
      </c>
      <c r="C11" s="27" t="e">
        <f>IF(ISNA(VLOOKUP($B11,#REF!,$C$4,0))=FALSE,VLOOKUP($B11,#REF!,$C$4,0),"")</f>
        <v>#REF!</v>
      </c>
      <c r="D11" s="28" t="e">
        <f>IF(ISNA(VLOOKUP($B11,#REF!,D$4,0))=FALSE,VLOOKUP($B11,#REF!,D$4,0),"")</f>
        <v>#REF!</v>
      </c>
      <c r="E11" s="29" t="e">
        <f>IF(ISNA(VLOOKUP($B11,#REF!,E$4,0))=FALSE,VLOOKUP($B11,#REF!,E$4,0),"")</f>
        <v>#REF!</v>
      </c>
      <c r="F11" s="27" t="e">
        <f>IF(ISNA(VLOOKUP($B11,#REF!,F$4,0))=FALSE,VLOOKUP($B11,#REF!,F$4,0),"")</f>
        <v>#REF!</v>
      </c>
      <c r="G11" s="27" t="e">
        <f>IF(ISNA(VLOOKUP($B11,#REF!,G$4,0))=FALSE,VLOOKUP($B11,#REF!,G$4,0),"")</f>
        <v>#REF!</v>
      </c>
      <c r="H11" s="27" t="e">
        <f>IF(ISNA(VLOOKUP($B11,#REF!,H$4,0))=FALSE,VLOOKUP($B11,#REF!,H$4,0),"")</f>
        <v>#REF!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16"/>
      <c r="AB11" s="117"/>
      <c r="AC11" s="117"/>
      <c r="AD11" s="118"/>
    </row>
    <row r="12" spans="1:32" s="1" customFormat="1" ht="19.5" customHeight="1">
      <c r="A12" s="26">
        <v>4</v>
      </c>
      <c r="B12" s="26" t="str">
        <f t="shared" si="0"/>
        <v>15E4904</v>
      </c>
      <c r="C12" s="27" t="e">
        <f>IF(ISNA(VLOOKUP($B12,#REF!,$C$4,0))=FALSE,VLOOKUP($B12,#REF!,$C$4,0),"")</f>
        <v>#REF!</v>
      </c>
      <c r="D12" s="28" t="e">
        <f>IF(ISNA(VLOOKUP($B12,#REF!,D$4,0))=FALSE,VLOOKUP($B12,#REF!,D$4,0),"")</f>
        <v>#REF!</v>
      </c>
      <c r="E12" s="29" t="e">
        <f>IF(ISNA(VLOOKUP($B12,#REF!,E$4,0))=FALSE,VLOOKUP($B12,#REF!,E$4,0),"")</f>
        <v>#REF!</v>
      </c>
      <c r="F12" s="27" t="e">
        <f>IF(ISNA(VLOOKUP($B12,#REF!,F$4,0))=FALSE,VLOOKUP($B12,#REF!,F$4,0),"")</f>
        <v>#REF!</v>
      </c>
      <c r="G12" s="27" t="e">
        <f>IF(ISNA(VLOOKUP($B12,#REF!,G$4,0))=FALSE,VLOOKUP($B12,#REF!,G$4,0),"")</f>
        <v>#REF!</v>
      </c>
      <c r="H12" s="27" t="e">
        <f>IF(ISNA(VLOOKUP($B12,#REF!,H$4,0))=FALSE,VLOOKUP($B12,#REF!,H$4,0),"")</f>
        <v>#REF!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116"/>
      <c r="AB12" s="117"/>
      <c r="AC12" s="117"/>
      <c r="AD12" s="118"/>
    </row>
    <row r="13" spans="1:32" s="1" customFormat="1" ht="19.5" customHeight="1">
      <c r="A13" s="26">
        <v>5</v>
      </c>
      <c r="B13" s="26" t="str">
        <f t="shared" si="0"/>
        <v>15E4905</v>
      </c>
      <c r="C13" s="27" t="e">
        <f>IF(ISNA(VLOOKUP($B13,#REF!,$C$4,0))=FALSE,VLOOKUP($B13,#REF!,$C$4,0),"")</f>
        <v>#REF!</v>
      </c>
      <c r="D13" s="28" t="e">
        <f>IF(ISNA(VLOOKUP($B13,#REF!,D$4,0))=FALSE,VLOOKUP($B13,#REF!,D$4,0),"")</f>
        <v>#REF!</v>
      </c>
      <c r="E13" s="29" t="e">
        <f>IF(ISNA(VLOOKUP($B13,#REF!,E$4,0))=FALSE,VLOOKUP($B13,#REF!,E$4,0),"")</f>
        <v>#REF!</v>
      </c>
      <c r="F13" s="27" t="e">
        <f>IF(ISNA(VLOOKUP($B13,#REF!,F$4,0))=FALSE,VLOOKUP($B13,#REF!,F$4,0),"")</f>
        <v>#REF!</v>
      </c>
      <c r="G13" s="27" t="e">
        <f>IF(ISNA(VLOOKUP($B13,#REF!,G$4,0))=FALSE,VLOOKUP($B13,#REF!,G$4,0),"")</f>
        <v>#REF!</v>
      </c>
      <c r="H13" s="27" t="e">
        <f>IF(ISNA(VLOOKUP($B13,#REF!,H$4,0))=FALSE,VLOOKUP($B13,#REF!,H$4,0),"")</f>
        <v>#REF!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16"/>
      <c r="AB13" s="117"/>
      <c r="AC13" s="117"/>
      <c r="AD13" s="118"/>
    </row>
    <row r="14" spans="1:32" s="1" customFormat="1" ht="19.5" customHeight="1">
      <c r="A14" s="26">
        <v>6</v>
      </c>
      <c r="B14" s="26" t="str">
        <f>$G$2&amp;TEXT(A14,"00")</f>
        <v>15E4906</v>
      </c>
      <c r="C14" s="27" t="e">
        <f>IF(ISNA(VLOOKUP($B14,#REF!,$C$4,0))=FALSE,VLOOKUP($B14,#REF!,$C$4,0),"")</f>
        <v>#REF!</v>
      </c>
      <c r="D14" s="28" t="e">
        <f>IF(ISNA(VLOOKUP($B14,#REF!,D$4,0))=FALSE,VLOOKUP($B14,#REF!,D$4,0),"")</f>
        <v>#REF!</v>
      </c>
      <c r="E14" s="29" t="e">
        <f>IF(ISNA(VLOOKUP($B14,#REF!,E$4,0))=FALSE,VLOOKUP($B14,#REF!,E$4,0),"")</f>
        <v>#REF!</v>
      </c>
      <c r="F14" s="27" t="e">
        <f>IF(ISNA(VLOOKUP($B14,#REF!,F$4,0))=FALSE,VLOOKUP($B14,#REF!,F$4,0),"")</f>
        <v>#REF!</v>
      </c>
      <c r="G14" s="27" t="e">
        <f>IF(ISNA(VLOOKUP($B14,#REF!,G$4,0))=FALSE,VLOOKUP($B14,#REF!,G$4,0),"")</f>
        <v>#REF!</v>
      </c>
      <c r="H14" s="27" t="e">
        <f>IF(ISNA(VLOOKUP($B14,#REF!,H$4,0))=FALSE,VLOOKUP($B14,#REF!,H$4,0),"")</f>
        <v>#REF!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116"/>
      <c r="AB14" s="117"/>
      <c r="AC14" s="117"/>
      <c r="AD14" s="118"/>
    </row>
    <row r="15" spans="1:32" s="1" customFormat="1" ht="19.5" customHeight="1">
      <c r="A15" s="26">
        <v>7</v>
      </c>
      <c r="B15" s="26" t="str">
        <f t="shared" si="0"/>
        <v>15E4907</v>
      </c>
      <c r="C15" s="27" t="e">
        <f>IF(ISNA(VLOOKUP($B15,#REF!,$C$4,0))=FALSE,VLOOKUP($B15,#REF!,$C$4,0),"")</f>
        <v>#REF!</v>
      </c>
      <c r="D15" s="28" t="e">
        <f>IF(ISNA(VLOOKUP($B15,#REF!,D$4,0))=FALSE,VLOOKUP($B15,#REF!,D$4,0),"")</f>
        <v>#REF!</v>
      </c>
      <c r="E15" s="29" t="e">
        <f>IF(ISNA(VLOOKUP($B15,#REF!,E$4,0))=FALSE,VLOOKUP($B15,#REF!,E$4,0),"")</f>
        <v>#REF!</v>
      </c>
      <c r="F15" s="27" t="e">
        <f>IF(ISNA(VLOOKUP($B15,#REF!,F$4,0))=FALSE,VLOOKUP($B15,#REF!,F$4,0),"")</f>
        <v>#REF!</v>
      </c>
      <c r="G15" s="27" t="e">
        <f>IF(ISNA(VLOOKUP($B15,#REF!,G$4,0))=FALSE,VLOOKUP($B15,#REF!,G$4,0),"")</f>
        <v>#REF!</v>
      </c>
      <c r="H15" s="27" t="e">
        <f>IF(ISNA(VLOOKUP($B15,#REF!,H$4,0))=FALSE,VLOOKUP($B15,#REF!,H$4,0),"")</f>
        <v>#REF!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116"/>
      <c r="AB15" s="117"/>
      <c r="AC15" s="117"/>
      <c r="AD15" s="118"/>
    </row>
    <row r="16" spans="1:32" s="1" customFormat="1" ht="19.5" customHeight="1">
      <c r="A16" s="26">
        <v>8</v>
      </c>
      <c r="B16" s="26" t="str">
        <f t="shared" si="0"/>
        <v>15E4908</v>
      </c>
      <c r="C16" s="27" t="e">
        <f>IF(ISNA(VLOOKUP($B16,#REF!,$C$4,0))=FALSE,VLOOKUP($B16,#REF!,$C$4,0),"")</f>
        <v>#REF!</v>
      </c>
      <c r="D16" s="28" t="e">
        <f>IF(ISNA(VLOOKUP($B16,#REF!,D$4,0))=FALSE,VLOOKUP($B16,#REF!,D$4,0),"")</f>
        <v>#REF!</v>
      </c>
      <c r="E16" s="29" t="e">
        <f>IF(ISNA(VLOOKUP($B16,#REF!,E$4,0))=FALSE,VLOOKUP($B16,#REF!,E$4,0),"")</f>
        <v>#REF!</v>
      </c>
      <c r="F16" s="27" t="e">
        <f>IF(ISNA(VLOOKUP($B16,#REF!,F$4,0))=FALSE,VLOOKUP($B16,#REF!,F$4,0),"")</f>
        <v>#REF!</v>
      </c>
      <c r="G16" s="27" t="e">
        <f>IF(ISNA(VLOOKUP($B16,#REF!,G$4,0))=FALSE,VLOOKUP($B16,#REF!,G$4,0),"")</f>
        <v>#REF!</v>
      </c>
      <c r="H16" s="27" t="e">
        <f>IF(ISNA(VLOOKUP($B16,#REF!,H$4,0))=FALSE,VLOOKUP($B16,#REF!,H$4,0),"")</f>
        <v>#REF!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116"/>
      <c r="AB16" s="117"/>
      <c r="AC16" s="117"/>
      <c r="AD16" s="118"/>
    </row>
    <row r="17" spans="1:30" s="1" customFormat="1" ht="19.5" customHeight="1">
      <c r="A17" s="26">
        <v>9</v>
      </c>
      <c r="B17" s="26" t="str">
        <f t="shared" si="0"/>
        <v>15E4909</v>
      </c>
      <c r="C17" s="27" t="e">
        <f>IF(ISNA(VLOOKUP($B17,#REF!,$C$4,0))=FALSE,VLOOKUP($B17,#REF!,$C$4,0),"")</f>
        <v>#REF!</v>
      </c>
      <c r="D17" s="28" t="e">
        <f>IF(ISNA(VLOOKUP($B17,#REF!,D$4,0))=FALSE,VLOOKUP($B17,#REF!,D$4,0),"")</f>
        <v>#REF!</v>
      </c>
      <c r="E17" s="29" t="e">
        <f>IF(ISNA(VLOOKUP($B17,#REF!,E$4,0))=FALSE,VLOOKUP($B17,#REF!,E$4,0),"")</f>
        <v>#REF!</v>
      </c>
      <c r="F17" s="27" t="e">
        <f>IF(ISNA(VLOOKUP($B17,#REF!,F$4,0))=FALSE,VLOOKUP($B17,#REF!,F$4,0),"")</f>
        <v>#REF!</v>
      </c>
      <c r="G17" s="27" t="e">
        <f>IF(ISNA(VLOOKUP($B17,#REF!,G$4,0))=FALSE,VLOOKUP($B17,#REF!,G$4,0),"")</f>
        <v>#REF!</v>
      </c>
      <c r="H17" s="27" t="e">
        <f>IF(ISNA(VLOOKUP($B17,#REF!,H$4,0))=FALSE,VLOOKUP($B17,#REF!,H$4,0),"")</f>
        <v>#REF!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116"/>
      <c r="AB17" s="117"/>
      <c r="AC17" s="117"/>
      <c r="AD17" s="118"/>
    </row>
    <row r="18" spans="1:30" s="1" customFormat="1" ht="19.5" customHeight="1">
      <c r="A18" s="26">
        <v>10</v>
      </c>
      <c r="B18" s="26" t="str">
        <f t="shared" si="0"/>
        <v>15E4910</v>
      </c>
      <c r="C18" s="27" t="e">
        <f>IF(ISNA(VLOOKUP($B18,#REF!,$C$4,0))=FALSE,VLOOKUP($B18,#REF!,$C$4,0),"")</f>
        <v>#REF!</v>
      </c>
      <c r="D18" s="28" t="e">
        <f>IF(ISNA(VLOOKUP($B18,#REF!,D$4,0))=FALSE,VLOOKUP($B18,#REF!,D$4,0),"")</f>
        <v>#REF!</v>
      </c>
      <c r="E18" s="29" t="e">
        <f>IF(ISNA(VLOOKUP($B18,#REF!,E$4,0))=FALSE,VLOOKUP($B18,#REF!,E$4,0),"")</f>
        <v>#REF!</v>
      </c>
      <c r="F18" s="27" t="e">
        <f>IF(ISNA(VLOOKUP($B18,#REF!,F$4,0))=FALSE,VLOOKUP($B18,#REF!,F$4,0),"")</f>
        <v>#REF!</v>
      </c>
      <c r="G18" s="27" t="e">
        <f>IF(ISNA(VLOOKUP($B18,#REF!,G$4,0))=FALSE,VLOOKUP($B18,#REF!,G$4,0),"")</f>
        <v>#REF!</v>
      </c>
      <c r="H18" s="27" t="e">
        <f>IF(ISNA(VLOOKUP($B18,#REF!,H$4,0))=FALSE,VLOOKUP($B18,#REF!,H$4,0),"")</f>
        <v>#REF!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116"/>
      <c r="AB18" s="117"/>
      <c r="AC18" s="117"/>
      <c r="AD18" s="118"/>
    </row>
    <row r="19" spans="1:30" s="1" customFormat="1" ht="19.5" customHeight="1">
      <c r="A19" s="26">
        <v>11</v>
      </c>
      <c r="B19" s="26" t="str">
        <f t="shared" si="0"/>
        <v>15E4911</v>
      </c>
      <c r="C19" s="27" t="e">
        <f>IF(ISNA(VLOOKUP($B19,#REF!,$C$4,0))=FALSE,VLOOKUP($B19,#REF!,$C$4,0),"")</f>
        <v>#REF!</v>
      </c>
      <c r="D19" s="28" t="e">
        <f>IF(ISNA(VLOOKUP($B19,#REF!,D$4,0))=FALSE,VLOOKUP($B19,#REF!,D$4,0),"")</f>
        <v>#REF!</v>
      </c>
      <c r="E19" s="29" t="e">
        <f>IF(ISNA(VLOOKUP($B19,#REF!,E$4,0))=FALSE,VLOOKUP($B19,#REF!,E$4,0),"")</f>
        <v>#REF!</v>
      </c>
      <c r="F19" s="27" t="e">
        <f>IF(ISNA(VLOOKUP($B19,#REF!,F$4,0))=FALSE,VLOOKUP($B19,#REF!,F$4,0),"")</f>
        <v>#REF!</v>
      </c>
      <c r="G19" s="27" t="e">
        <f>IF(ISNA(VLOOKUP($B19,#REF!,G$4,0))=FALSE,VLOOKUP($B19,#REF!,G$4,0),"")</f>
        <v>#REF!</v>
      </c>
      <c r="H19" s="27" t="e">
        <f>IF(ISNA(VLOOKUP($B19,#REF!,H$4,0))=FALSE,VLOOKUP($B19,#REF!,H$4,0),"")</f>
        <v>#REF!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116"/>
      <c r="AB19" s="117"/>
      <c r="AC19" s="117"/>
      <c r="AD19" s="118"/>
    </row>
    <row r="20" spans="1:30" s="1" customFormat="1" ht="19.5" customHeight="1">
      <c r="A20" s="26">
        <v>12</v>
      </c>
      <c r="B20" s="26" t="str">
        <f t="shared" si="0"/>
        <v>15E4912</v>
      </c>
      <c r="C20" s="27" t="e">
        <f>IF(ISNA(VLOOKUP($B20,#REF!,$C$4,0))=FALSE,VLOOKUP($B20,#REF!,$C$4,0),"")</f>
        <v>#REF!</v>
      </c>
      <c r="D20" s="28" t="e">
        <f>IF(ISNA(VLOOKUP($B20,#REF!,D$4,0))=FALSE,VLOOKUP($B20,#REF!,D$4,0),"")</f>
        <v>#REF!</v>
      </c>
      <c r="E20" s="29" t="e">
        <f>IF(ISNA(VLOOKUP($B20,#REF!,E$4,0))=FALSE,VLOOKUP($B20,#REF!,E$4,0),"")</f>
        <v>#REF!</v>
      </c>
      <c r="F20" s="27" t="e">
        <f>IF(ISNA(VLOOKUP($B20,#REF!,F$4,0))=FALSE,VLOOKUP($B20,#REF!,F$4,0),"")</f>
        <v>#REF!</v>
      </c>
      <c r="G20" s="27" t="e">
        <f>IF(ISNA(VLOOKUP($B20,#REF!,G$4,0))=FALSE,VLOOKUP($B20,#REF!,G$4,0),"")</f>
        <v>#REF!</v>
      </c>
      <c r="H20" s="27" t="e">
        <f>IF(ISNA(VLOOKUP($B20,#REF!,H$4,0))=FALSE,VLOOKUP($B20,#REF!,H$4,0),"")</f>
        <v>#REF!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116"/>
      <c r="AB20" s="117"/>
      <c r="AC20" s="117"/>
      <c r="AD20" s="118"/>
    </row>
    <row r="21" spans="1:30" s="1" customFormat="1" ht="19.5" customHeight="1">
      <c r="A21" s="26">
        <v>13</v>
      </c>
      <c r="B21" s="26" t="str">
        <f t="shared" si="0"/>
        <v>15E4913</v>
      </c>
      <c r="C21" s="27" t="e">
        <f>IF(ISNA(VLOOKUP($B21,#REF!,$C$4,0))=FALSE,VLOOKUP($B21,#REF!,$C$4,0),"")</f>
        <v>#REF!</v>
      </c>
      <c r="D21" s="28" t="e">
        <f>IF(ISNA(VLOOKUP($B21,#REF!,D$4,0))=FALSE,VLOOKUP($B21,#REF!,D$4,0),"")</f>
        <v>#REF!</v>
      </c>
      <c r="E21" s="29" t="e">
        <f>IF(ISNA(VLOOKUP($B21,#REF!,E$4,0))=FALSE,VLOOKUP($B21,#REF!,E$4,0),"")</f>
        <v>#REF!</v>
      </c>
      <c r="F21" s="27" t="e">
        <f>IF(ISNA(VLOOKUP($B21,#REF!,F$4,0))=FALSE,VLOOKUP($B21,#REF!,F$4,0),"")</f>
        <v>#REF!</v>
      </c>
      <c r="G21" s="27" t="e">
        <f>IF(ISNA(VLOOKUP($B21,#REF!,G$4,0))=FALSE,VLOOKUP($B21,#REF!,G$4,0),"")</f>
        <v>#REF!</v>
      </c>
      <c r="H21" s="27" t="e">
        <f>IF(ISNA(VLOOKUP($B21,#REF!,H$4,0))=FALSE,VLOOKUP($B21,#REF!,H$4,0),"")</f>
        <v>#REF!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116"/>
      <c r="AB21" s="117"/>
      <c r="AC21" s="117"/>
      <c r="AD21" s="118"/>
    </row>
    <row r="22" spans="1:30" s="1" customFormat="1" ht="19.5" customHeight="1">
      <c r="A22" s="26">
        <v>14</v>
      </c>
      <c r="B22" s="26" t="str">
        <f t="shared" si="0"/>
        <v>15E4914</v>
      </c>
      <c r="C22" s="27" t="e">
        <f>IF(ISNA(VLOOKUP($B22,#REF!,$C$4,0))=FALSE,VLOOKUP($B22,#REF!,$C$4,0),"")</f>
        <v>#REF!</v>
      </c>
      <c r="D22" s="28" t="e">
        <f>IF(ISNA(VLOOKUP($B22,#REF!,D$4,0))=FALSE,VLOOKUP($B22,#REF!,D$4,0),"")</f>
        <v>#REF!</v>
      </c>
      <c r="E22" s="29" t="e">
        <f>IF(ISNA(VLOOKUP($B22,#REF!,E$4,0))=FALSE,VLOOKUP($B22,#REF!,E$4,0),"")</f>
        <v>#REF!</v>
      </c>
      <c r="F22" s="27" t="e">
        <f>IF(ISNA(VLOOKUP($B22,#REF!,F$4,0))=FALSE,VLOOKUP($B22,#REF!,F$4,0),"")</f>
        <v>#REF!</v>
      </c>
      <c r="G22" s="27" t="e">
        <f>IF(ISNA(VLOOKUP($B22,#REF!,G$4,0))=FALSE,VLOOKUP($B22,#REF!,G$4,0),"")</f>
        <v>#REF!</v>
      </c>
      <c r="H22" s="27" t="e">
        <f>IF(ISNA(VLOOKUP($B22,#REF!,H$4,0))=FALSE,VLOOKUP($B22,#REF!,H$4,0),"")</f>
        <v>#REF!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116"/>
      <c r="AB22" s="117"/>
      <c r="AC22" s="117"/>
      <c r="AD22" s="118"/>
    </row>
    <row r="23" spans="1:30" s="1" customFormat="1" ht="19.5" customHeight="1">
      <c r="A23" s="38">
        <v>15</v>
      </c>
      <c r="B23" s="38" t="str">
        <f t="shared" si="0"/>
        <v>15E4915</v>
      </c>
      <c r="C23" s="39" t="e">
        <f>IF(ISNA(VLOOKUP($B23,#REF!,$C$4,0))=FALSE,VLOOKUP($B23,#REF!,$C$4,0),"")</f>
        <v>#REF!</v>
      </c>
      <c r="D23" s="40" t="e">
        <f>IF(ISNA(VLOOKUP($B23,#REF!,D$4,0))=FALSE,VLOOKUP($B23,#REF!,D$4,0),"")</f>
        <v>#REF!</v>
      </c>
      <c r="E23" s="41" t="e">
        <f>IF(ISNA(VLOOKUP($B23,#REF!,E$4,0))=FALSE,VLOOKUP($B23,#REF!,E$4,0),"")</f>
        <v>#REF!</v>
      </c>
      <c r="F23" s="39" t="e">
        <f>IF(ISNA(VLOOKUP($B23,#REF!,F$4,0))=FALSE,VLOOKUP($B23,#REF!,F$4,0),"")</f>
        <v>#REF!</v>
      </c>
      <c r="G23" s="39" t="e">
        <f>IF(ISNA(VLOOKUP($B23,#REF!,G$4,0))=FALSE,VLOOKUP($B23,#REF!,G$4,0),"")</f>
        <v>#REF!</v>
      </c>
      <c r="H23" s="39" t="e">
        <f>IF(ISNA(VLOOKUP($B23,#REF!,H$4,0))=FALSE,VLOOKUP($B23,#REF!,H$4,0),"")</f>
        <v>#REF!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119"/>
      <c r="AB23" s="120"/>
      <c r="AC23" s="120"/>
      <c r="AD23" s="121"/>
    </row>
    <row r="24" spans="1:30" s="1" customFormat="1">
      <c r="A24" s="21" t="s">
        <v>25</v>
      </c>
      <c r="B24" s="21"/>
      <c r="C24" s="21"/>
      <c r="D24" s="37"/>
      <c r="E24" s="37"/>
      <c r="F24" s="37"/>
      <c r="G24" s="37"/>
      <c r="S24" s="122" t="s">
        <v>30</v>
      </c>
      <c r="T24" s="122"/>
      <c r="U24" s="122"/>
      <c r="V24" s="122"/>
      <c r="W24" s="122"/>
      <c r="X24" s="122"/>
      <c r="Y24" s="122"/>
      <c r="Z24" s="122"/>
      <c r="AA24" s="122"/>
    </row>
    <row r="25" spans="1:30" s="1" customFormat="1">
      <c r="A25" s="31" t="s">
        <v>26</v>
      </c>
      <c r="B25" s="31"/>
      <c r="C25" s="31"/>
      <c r="D25" s="21"/>
      <c r="E25" s="21"/>
      <c r="F25" s="21"/>
      <c r="G25" s="21"/>
      <c r="K25" s="122" t="s">
        <v>22</v>
      </c>
      <c r="L25" s="122"/>
      <c r="M25" s="122"/>
      <c r="N25" s="122"/>
      <c r="O25" s="122"/>
      <c r="P25" s="122"/>
      <c r="Q25" s="122"/>
      <c r="R25" s="122"/>
      <c r="T25" s="21"/>
      <c r="U25" s="21"/>
      <c r="V25" s="122" t="s">
        <v>23</v>
      </c>
      <c r="W25" s="122"/>
      <c r="X25" s="122"/>
      <c r="Y25" s="122"/>
      <c r="Z25" s="122"/>
      <c r="AA25" s="122"/>
    </row>
    <row r="26" spans="1:30" s="1" customFormat="1">
      <c r="A26" s="31" t="s">
        <v>27</v>
      </c>
      <c r="B26" s="31"/>
      <c r="C26" s="31"/>
      <c r="D26" s="31"/>
      <c r="E26" s="31"/>
      <c r="F26" s="31"/>
      <c r="G26" s="31"/>
      <c r="I26" s="21"/>
      <c r="J26" s="21"/>
      <c r="K26" s="122" t="s">
        <v>24</v>
      </c>
      <c r="L26" s="122"/>
      <c r="M26" s="122"/>
      <c r="N26" s="122"/>
      <c r="O26" s="122"/>
      <c r="P26" s="122"/>
      <c r="Q26" s="122"/>
      <c r="R26" s="122"/>
      <c r="S26" s="30"/>
      <c r="T26" s="30"/>
      <c r="U26" s="30"/>
      <c r="V26" s="122" t="s">
        <v>24</v>
      </c>
      <c r="W26" s="122"/>
      <c r="X26" s="122"/>
      <c r="Y26" s="122"/>
      <c r="Z26" s="122"/>
      <c r="AA26" s="122"/>
    </row>
    <row r="27" spans="1:30" s="1" customFormat="1">
      <c r="A27" s="31" t="s">
        <v>29</v>
      </c>
      <c r="B27" s="31"/>
      <c r="C27" s="31"/>
      <c r="D27" s="31"/>
      <c r="E27" s="31"/>
      <c r="F27" s="31"/>
      <c r="G27" s="31"/>
      <c r="H27" s="30"/>
      <c r="I27" s="30"/>
      <c r="J27" s="30"/>
    </row>
    <row r="28" spans="1:30" s="1" customFormat="1">
      <c r="A28" s="32" t="s">
        <v>28</v>
      </c>
      <c r="D28" s="31"/>
      <c r="E28" s="31"/>
      <c r="F28" s="31"/>
      <c r="G28" s="31"/>
      <c r="I28" s="21"/>
      <c r="J28" s="21"/>
      <c r="K28" s="21"/>
      <c r="L28" s="21"/>
      <c r="M28" s="21"/>
      <c r="T28" s="21"/>
      <c r="U28" s="21"/>
      <c r="V28" s="21"/>
      <c r="W28" s="21"/>
      <c r="X28" s="21"/>
      <c r="Y28" s="21"/>
      <c r="Z28" s="21"/>
      <c r="AA28" s="21"/>
    </row>
    <row r="29" spans="1:30" s="1" customFormat="1">
      <c r="D29" s="21"/>
      <c r="E29" s="21"/>
    </row>
    <row r="30" spans="1:30" s="1" customFormat="1">
      <c r="D30" s="21"/>
      <c r="E30" s="21"/>
    </row>
    <row r="31" spans="1:30" s="1" customFormat="1">
      <c r="D31" s="21"/>
      <c r="E31" s="21"/>
      <c r="AB31" s="48" t="s">
        <v>50</v>
      </c>
      <c r="AC31" s="45"/>
    </row>
    <row r="32" spans="1:30" s="1" customFormat="1" ht="19.5" customHeight="1">
      <c r="A32" s="25">
        <v>16</v>
      </c>
      <c r="B32" s="25" t="str">
        <f t="shared" si="0"/>
        <v>15E4916</v>
      </c>
      <c r="C32" s="19" t="e">
        <f>IF(ISNA(VLOOKUP($B32,#REF!,$C$4,0))=FALSE,VLOOKUP($B32,#REF!,$C$4,0),"")</f>
        <v>#REF!</v>
      </c>
      <c r="D32" s="33" t="e">
        <f>IF(ISNA(VLOOKUP($B32,#REF!,D$4,0))=FALSE,VLOOKUP($B32,#REF!,D$4,0),"")</f>
        <v>#REF!</v>
      </c>
      <c r="E32" s="34" t="e">
        <f>IF(ISNA(VLOOKUP($B32,#REF!,E$4,0))=FALSE,VLOOKUP($B32,#REF!,E$4,0),"")</f>
        <v>#REF!</v>
      </c>
      <c r="F32" s="19" t="e">
        <f>IF(ISNA(VLOOKUP($B32,#REF!,F$4,0))=FALSE,VLOOKUP($B32,#REF!,F$4,0),"")</f>
        <v>#REF!</v>
      </c>
      <c r="G32" s="19" t="e">
        <f>IF(ISNA(VLOOKUP($B32,#REF!,G$4,0))=FALSE,VLOOKUP($B32,#REF!,G$4,0),"")</f>
        <v>#REF!</v>
      </c>
      <c r="H32" s="19" t="e">
        <f>IF(ISNA(VLOOKUP($B32,#REF!,H$4,0))=FALSE,VLOOKUP($B32,#REF!,H$4,0),"")</f>
        <v>#REF!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123"/>
      <c r="AB32" s="124"/>
      <c r="AC32" s="124"/>
      <c r="AD32" s="125"/>
    </row>
    <row r="33" spans="1:30" s="1" customFormat="1" ht="19.5" customHeight="1">
      <c r="A33" s="26">
        <v>17</v>
      </c>
      <c r="B33" s="26" t="str">
        <f t="shared" si="0"/>
        <v>15E4917</v>
      </c>
      <c r="C33" s="27" t="e">
        <f>IF(ISNA(VLOOKUP($B33,#REF!,$C$4,0))=FALSE,VLOOKUP($B33,#REF!,$C$4,0),"")</f>
        <v>#REF!</v>
      </c>
      <c r="D33" s="28" t="e">
        <f>IF(ISNA(VLOOKUP($B33,#REF!,D$4,0))=FALSE,VLOOKUP($B33,#REF!,D$4,0),"")</f>
        <v>#REF!</v>
      </c>
      <c r="E33" s="29" t="e">
        <f>IF(ISNA(VLOOKUP($B33,#REF!,E$4,0))=FALSE,VLOOKUP($B33,#REF!,E$4,0),"")</f>
        <v>#REF!</v>
      </c>
      <c r="F33" s="27" t="e">
        <f>IF(ISNA(VLOOKUP($B33,#REF!,F$4,0))=FALSE,VLOOKUP($B33,#REF!,F$4,0),"")</f>
        <v>#REF!</v>
      </c>
      <c r="G33" s="27" t="e">
        <f>IF(ISNA(VLOOKUP($B33,#REF!,G$4,0))=FALSE,VLOOKUP($B33,#REF!,G$4,0),"")</f>
        <v>#REF!</v>
      </c>
      <c r="H33" s="27" t="e">
        <f>IF(ISNA(VLOOKUP($B33,#REF!,H$4,0))=FALSE,VLOOKUP($B33,#REF!,H$4,0),"")</f>
        <v>#REF!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116"/>
      <c r="AB33" s="117"/>
      <c r="AC33" s="117"/>
      <c r="AD33" s="118"/>
    </row>
    <row r="34" spans="1:30" s="1" customFormat="1" ht="19.5" customHeight="1">
      <c r="A34" s="26">
        <v>18</v>
      </c>
      <c r="B34" s="26" t="str">
        <f t="shared" si="0"/>
        <v>15E4918</v>
      </c>
      <c r="C34" s="27" t="e">
        <f>IF(ISNA(VLOOKUP($B34,#REF!,$C$4,0))=FALSE,VLOOKUP($B34,#REF!,$C$4,0),"")</f>
        <v>#REF!</v>
      </c>
      <c r="D34" s="28" t="e">
        <f>IF(ISNA(VLOOKUP($B34,#REF!,D$4,0))=FALSE,VLOOKUP($B34,#REF!,D$4,0),"")</f>
        <v>#REF!</v>
      </c>
      <c r="E34" s="29" t="e">
        <f>IF(ISNA(VLOOKUP($B34,#REF!,E$4,0))=FALSE,VLOOKUP($B34,#REF!,E$4,0),"")</f>
        <v>#REF!</v>
      </c>
      <c r="F34" s="27" t="e">
        <f>IF(ISNA(VLOOKUP($B34,#REF!,F$4,0))=FALSE,VLOOKUP($B34,#REF!,F$4,0),"")</f>
        <v>#REF!</v>
      </c>
      <c r="G34" s="27" t="e">
        <f>IF(ISNA(VLOOKUP($B34,#REF!,G$4,0))=FALSE,VLOOKUP($B34,#REF!,G$4,0),"")</f>
        <v>#REF!</v>
      </c>
      <c r="H34" s="27" t="e">
        <f>IF(ISNA(VLOOKUP($B34,#REF!,H$4,0))=FALSE,VLOOKUP($B34,#REF!,H$4,0),"")</f>
        <v>#REF!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116"/>
      <c r="AB34" s="117"/>
      <c r="AC34" s="117"/>
      <c r="AD34" s="118"/>
    </row>
    <row r="35" spans="1:30" s="1" customFormat="1" ht="19.5" customHeight="1">
      <c r="A35" s="26">
        <v>19</v>
      </c>
      <c r="B35" s="26" t="str">
        <f t="shared" si="0"/>
        <v>15E4919</v>
      </c>
      <c r="C35" s="27" t="e">
        <f>IF(ISNA(VLOOKUP($B35,#REF!,$C$4,0))=FALSE,VLOOKUP($B35,#REF!,$C$4,0),"")</f>
        <v>#REF!</v>
      </c>
      <c r="D35" s="28" t="e">
        <f>IF(ISNA(VLOOKUP($B35,#REF!,D$4,0))=FALSE,VLOOKUP($B35,#REF!,D$4,0),"")</f>
        <v>#REF!</v>
      </c>
      <c r="E35" s="29" t="e">
        <f>IF(ISNA(VLOOKUP($B35,#REF!,E$4,0))=FALSE,VLOOKUP($B35,#REF!,E$4,0),"")</f>
        <v>#REF!</v>
      </c>
      <c r="F35" s="27" t="e">
        <f>IF(ISNA(VLOOKUP($B35,#REF!,F$4,0))=FALSE,VLOOKUP($B35,#REF!,F$4,0),"")</f>
        <v>#REF!</v>
      </c>
      <c r="G35" s="27" t="e">
        <f>IF(ISNA(VLOOKUP($B35,#REF!,G$4,0))=FALSE,VLOOKUP($B35,#REF!,G$4,0),"")</f>
        <v>#REF!</v>
      </c>
      <c r="H35" s="27" t="e">
        <f>IF(ISNA(VLOOKUP($B35,#REF!,H$4,0))=FALSE,VLOOKUP($B35,#REF!,H$4,0),"")</f>
        <v>#REF!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116"/>
      <c r="AB35" s="117"/>
      <c r="AC35" s="117"/>
      <c r="AD35" s="118"/>
    </row>
    <row r="36" spans="1:30" s="1" customFormat="1" ht="19.5" customHeight="1">
      <c r="A36" s="26">
        <v>20</v>
      </c>
      <c r="B36" s="26" t="str">
        <f t="shared" si="0"/>
        <v>15E4920</v>
      </c>
      <c r="C36" s="27" t="e">
        <f>IF(ISNA(VLOOKUP($B36,#REF!,$C$4,0))=FALSE,VLOOKUP($B36,#REF!,$C$4,0),"")</f>
        <v>#REF!</v>
      </c>
      <c r="D36" s="28" t="e">
        <f>IF(ISNA(VLOOKUP($B36,#REF!,D$4,0))=FALSE,VLOOKUP($B36,#REF!,D$4,0),"")</f>
        <v>#REF!</v>
      </c>
      <c r="E36" s="29" t="e">
        <f>IF(ISNA(VLOOKUP($B36,#REF!,E$4,0))=FALSE,VLOOKUP($B36,#REF!,E$4,0),"")</f>
        <v>#REF!</v>
      </c>
      <c r="F36" s="27" t="e">
        <f>IF(ISNA(VLOOKUP($B36,#REF!,F$4,0))=FALSE,VLOOKUP($B36,#REF!,F$4,0),"")</f>
        <v>#REF!</v>
      </c>
      <c r="G36" s="27" t="e">
        <f>IF(ISNA(VLOOKUP($B36,#REF!,G$4,0))=FALSE,VLOOKUP($B36,#REF!,G$4,0),"")</f>
        <v>#REF!</v>
      </c>
      <c r="H36" s="27" t="e">
        <f>IF(ISNA(VLOOKUP($B36,#REF!,H$4,0))=FALSE,VLOOKUP($B36,#REF!,H$4,0),"")</f>
        <v>#REF!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116"/>
      <c r="AB36" s="117"/>
      <c r="AC36" s="117"/>
      <c r="AD36" s="118"/>
    </row>
    <row r="37" spans="1:30" s="1" customFormat="1" ht="19.5" customHeight="1">
      <c r="A37" s="26">
        <v>21</v>
      </c>
      <c r="B37" s="26" t="str">
        <f t="shared" si="0"/>
        <v>15E4921</v>
      </c>
      <c r="C37" s="27" t="e">
        <f>IF(ISNA(VLOOKUP($B37,#REF!,$C$4,0))=FALSE,VLOOKUP($B37,#REF!,$C$4,0),"")</f>
        <v>#REF!</v>
      </c>
      <c r="D37" s="28" t="e">
        <f>IF(ISNA(VLOOKUP($B37,#REF!,D$4,0))=FALSE,VLOOKUP($B37,#REF!,D$4,0),"")</f>
        <v>#REF!</v>
      </c>
      <c r="E37" s="29" t="e">
        <f>IF(ISNA(VLOOKUP($B37,#REF!,E$4,0))=FALSE,VLOOKUP($B37,#REF!,E$4,0),"")</f>
        <v>#REF!</v>
      </c>
      <c r="F37" s="27" t="e">
        <f>IF(ISNA(VLOOKUP($B37,#REF!,F$4,0))=FALSE,VLOOKUP($B37,#REF!,F$4,0),"")</f>
        <v>#REF!</v>
      </c>
      <c r="G37" s="27" t="e">
        <f>IF(ISNA(VLOOKUP($B37,#REF!,G$4,0))=FALSE,VLOOKUP($B37,#REF!,G$4,0),"")</f>
        <v>#REF!</v>
      </c>
      <c r="H37" s="27" t="e">
        <f>IF(ISNA(VLOOKUP($B37,#REF!,H$4,0))=FALSE,VLOOKUP($B37,#REF!,H$4,0),"")</f>
        <v>#REF!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116"/>
      <c r="AB37" s="117"/>
      <c r="AC37" s="117"/>
      <c r="AD37" s="118"/>
    </row>
    <row r="38" spans="1:30" s="1" customFormat="1" ht="19.5" customHeight="1">
      <c r="A38" s="26">
        <v>22</v>
      </c>
      <c r="B38" s="26" t="str">
        <f t="shared" si="0"/>
        <v>15E4922</v>
      </c>
      <c r="C38" s="27" t="e">
        <f>IF(ISNA(VLOOKUP($B38,#REF!,$C$4,0))=FALSE,VLOOKUP($B38,#REF!,$C$4,0),"")</f>
        <v>#REF!</v>
      </c>
      <c r="D38" s="28" t="e">
        <f>IF(ISNA(VLOOKUP($B38,#REF!,D$4,0))=FALSE,VLOOKUP($B38,#REF!,D$4,0),"")</f>
        <v>#REF!</v>
      </c>
      <c r="E38" s="29" t="e">
        <f>IF(ISNA(VLOOKUP($B38,#REF!,E$4,0))=FALSE,VLOOKUP($B38,#REF!,E$4,0),"")</f>
        <v>#REF!</v>
      </c>
      <c r="F38" s="27" t="e">
        <f>IF(ISNA(VLOOKUP($B38,#REF!,F$4,0))=FALSE,VLOOKUP($B38,#REF!,F$4,0),"")</f>
        <v>#REF!</v>
      </c>
      <c r="G38" s="27" t="e">
        <f>IF(ISNA(VLOOKUP($B38,#REF!,G$4,0))=FALSE,VLOOKUP($B38,#REF!,G$4,0),"")</f>
        <v>#REF!</v>
      </c>
      <c r="H38" s="27" t="e">
        <f>IF(ISNA(VLOOKUP($B38,#REF!,H$4,0))=FALSE,VLOOKUP($B38,#REF!,H$4,0),"")</f>
        <v>#REF!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116"/>
      <c r="AB38" s="117"/>
      <c r="AC38" s="117"/>
      <c r="AD38" s="118"/>
    </row>
    <row r="39" spans="1:30" s="1" customFormat="1" ht="19.5" customHeight="1">
      <c r="A39" s="26">
        <v>23</v>
      </c>
      <c r="B39" s="26" t="str">
        <f t="shared" si="0"/>
        <v>15E4923</v>
      </c>
      <c r="C39" s="27" t="e">
        <f>IF(ISNA(VLOOKUP($B39,#REF!,$C$4,0))=FALSE,VLOOKUP($B39,#REF!,$C$4,0),"")</f>
        <v>#REF!</v>
      </c>
      <c r="D39" s="28" t="e">
        <f>IF(ISNA(VLOOKUP($B39,#REF!,D$4,0))=FALSE,VLOOKUP($B39,#REF!,D$4,0),"")</f>
        <v>#REF!</v>
      </c>
      <c r="E39" s="29" t="e">
        <f>IF(ISNA(VLOOKUP($B39,#REF!,E$4,0))=FALSE,VLOOKUP($B39,#REF!,E$4,0),"")</f>
        <v>#REF!</v>
      </c>
      <c r="F39" s="27" t="e">
        <f>IF(ISNA(VLOOKUP($B39,#REF!,F$4,0))=FALSE,VLOOKUP($B39,#REF!,F$4,0),"")</f>
        <v>#REF!</v>
      </c>
      <c r="G39" s="27" t="e">
        <f>IF(ISNA(VLOOKUP($B39,#REF!,G$4,0))=FALSE,VLOOKUP($B39,#REF!,G$4,0),"")</f>
        <v>#REF!</v>
      </c>
      <c r="H39" s="27" t="e">
        <f>IF(ISNA(VLOOKUP($B39,#REF!,H$4,0))=FALSE,VLOOKUP($B39,#REF!,H$4,0),"")</f>
        <v>#REF!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116"/>
      <c r="AB39" s="117"/>
      <c r="AC39" s="117"/>
      <c r="AD39" s="118"/>
    </row>
    <row r="40" spans="1:30" s="1" customFormat="1" ht="19.5" customHeight="1">
      <c r="A40" s="26">
        <v>24</v>
      </c>
      <c r="B40" s="26" t="str">
        <f t="shared" si="0"/>
        <v>15E4924</v>
      </c>
      <c r="C40" s="27" t="e">
        <f>IF(ISNA(VLOOKUP($B40,#REF!,$C$4,0))=FALSE,VLOOKUP($B40,#REF!,$C$4,0),"")</f>
        <v>#REF!</v>
      </c>
      <c r="D40" s="28" t="e">
        <f>IF(ISNA(VLOOKUP($B40,#REF!,D$4,0))=FALSE,VLOOKUP($B40,#REF!,D$4,0),"")</f>
        <v>#REF!</v>
      </c>
      <c r="E40" s="29" t="e">
        <f>IF(ISNA(VLOOKUP($B40,#REF!,E$4,0))=FALSE,VLOOKUP($B40,#REF!,E$4,0),"")</f>
        <v>#REF!</v>
      </c>
      <c r="F40" s="27" t="e">
        <f>IF(ISNA(VLOOKUP($B40,#REF!,F$4,0))=FALSE,VLOOKUP($B40,#REF!,F$4,0),"")</f>
        <v>#REF!</v>
      </c>
      <c r="G40" s="27" t="e">
        <f>IF(ISNA(VLOOKUP($B40,#REF!,G$4,0))=FALSE,VLOOKUP($B40,#REF!,G$4,0),"")</f>
        <v>#REF!</v>
      </c>
      <c r="H40" s="27" t="e">
        <f>IF(ISNA(VLOOKUP($B40,#REF!,H$4,0))=FALSE,VLOOKUP($B40,#REF!,H$4,0),"")</f>
        <v>#REF!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116"/>
      <c r="AB40" s="117"/>
      <c r="AC40" s="117"/>
      <c r="AD40" s="118"/>
    </row>
    <row r="41" spans="1:30" s="1" customFormat="1" ht="19.5" customHeight="1">
      <c r="A41" s="26">
        <v>25</v>
      </c>
      <c r="B41" s="26" t="str">
        <f t="shared" si="0"/>
        <v>15E4925</v>
      </c>
      <c r="C41" s="27" t="e">
        <f>IF(ISNA(VLOOKUP($B41,#REF!,$C$4,0))=FALSE,VLOOKUP($B41,#REF!,$C$4,0),"")</f>
        <v>#REF!</v>
      </c>
      <c r="D41" s="28" t="e">
        <f>IF(ISNA(VLOOKUP($B41,#REF!,D$4,0))=FALSE,VLOOKUP($B41,#REF!,D$4,0),"")</f>
        <v>#REF!</v>
      </c>
      <c r="E41" s="29" t="e">
        <f>IF(ISNA(VLOOKUP($B41,#REF!,E$4,0))=FALSE,VLOOKUP($B41,#REF!,E$4,0),"")</f>
        <v>#REF!</v>
      </c>
      <c r="F41" s="27" t="e">
        <f>IF(ISNA(VLOOKUP($B41,#REF!,F$4,0))=FALSE,VLOOKUP($B41,#REF!,F$4,0),"")</f>
        <v>#REF!</v>
      </c>
      <c r="G41" s="27" t="e">
        <f>IF(ISNA(VLOOKUP($B41,#REF!,G$4,0))=FALSE,VLOOKUP($B41,#REF!,G$4,0),"")</f>
        <v>#REF!</v>
      </c>
      <c r="H41" s="27" t="e">
        <f>IF(ISNA(VLOOKUP($B41,#REF!,H$4,0))=FALSE,VLOOKUP($B41,#REF!,H$4,0),"")</f>
        <v>#REF!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116"/>
      <c r="AB41" s="117"/>
      <c r="AC41" s="117"/>
      <c r="AD41" s="118"/>
    </row>
    <row r="42" spans="1:30" s="1" customFormat="1" ht="19.5" customHeight="1">
      <c r="A42" s="26">
        <v>26</v>
      </c>
      <c r="B42" s="26" t="str">
        <f t="shared" si="0"/>
        <v>15E4926</v>
      </c>
      <c r="C42" s="27" t="e">
        <f>IF(ISNA(VLOOKUP($B42,#REF!,$C$4,0))=FALSE,VLOOKUP($B42,#REF!,$C$4,0),"")</f>
        <v>#REF!</v>
      </c>
      <c r="D42" s="28" t="e">
        <f>IF(ISNA(VLOOKUP($B42,#REF!,D$4,0))=FALSE,VLOOKUP($B42,#REF!,D$4,0),"")</f>
        <v>#REF!</v>
      </c>
      <c r="E42" s="29" t="e">
        <f>IF(ISNA(VLOOKUP($B42,#REF!,E$4,0))=FALSE,VLOOKUP($B42,#REF!,E$4,0),"")</f>
        <v>#REF!</v>
      </c>
      <c r="F42" s="27" t="e">
        <f>IF(ISNA(VLOOKUP($B42,#REF!,F$4,0))=FALSE,VLOOKUP($B42,#REF!,F$4,0),"")</f>
        <v>#REF!</v>
      </c>
      <c r="G42" s="27" t="e">
        <f>IF(ISNA(VLOOKUP($B42,#REF!,G$4,0))=FALSE,VLOOKUP($B42,#REF!,G$4,0),"")</f>
        <v>#REF!</v>
      </c>
      <c r="H42" s="27" t="e">
        <f>IF(ISNA(VLOOKUP($B42,#REF!,H$4,0))=FALSE,VLOOKUP($B42,#REF!,H$4,0),"")</f>
        <v>#REF!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116"/>
      <c r="AB42" s="117"/>
      <c r="AC42" s="117"/>
      <c r="AD42" s="118"/>
    </row>
    <row r="43" spans="1:30" s="1" customFormat="1" ht="19.5" customHeight="1">
      <c r="A43" s="26">
        <v>27</v>
      </c>
      <c r="B43" s="26" t="str">
        <f t="shared" si="0"/>
        <v>15E4927</v>
      </c>
      <c r="C43" s="27" t="e">
        <f>IF(ISNA(VLOOKUP($B43,#REF!,$C$4,0))=FALSE,VLOOKUP($B43,#REF!,$C$4,0),"")</f>
        <v>#REF!</v>
      </c>
      <c r="D43" s="28" t="e">
        <f>IF(ISNA(VLOOKUP($B43,#REF!,D$4,0))=FALSE,VLOOKUP($B43,#REF!,D$4,0),"")</f>
        <v>#REF!</v>
      </c>
      <c r="E43" s="29" t="e">
        <f>IF(ISNA(VLOOKUP($B43,#REF!,E$4,0))=FALSE,VLOOKUP($B43,#REF!,E$4,0),"")</f>
        <v>#REF!</v>
      </c>
      <c r="F43" s="27" t="e">
        <f>IF(ISNA(VLOOKUP($B43,#REF!,F$4,0))=FALSE,VLOOKUP($B43,#REF!,F$4,0),"")</f>
        <v>#REF!</v>
      </c>
      <c r="G43" s="27" t="e">
        <f>IF(ISNA(VLOOKUP($B43,#REF!,G$4,0))=FALSE,VLOOKUP($B43,#REF!,G$4,0),"")</f>
        <v>#REF!</v>
      </c>
      <c r="H43" s="27" t="e">
        <f>IF(ISNA(VLOOKUP($B43,#REF!,H$4,0))=FALSE,VLOOKUP($B43,#REF!,H$4,0),"")</f>
        <v>#REF!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116"/>
      <c r="AB43" s="117"/>
      <c r="AC43" s="117"/>
      <c r="AD43" s="118"/>
    </row>
    <row r="44" spans="1:30" s="1" customFormat="1" ht="19.5" customHeight="1">
      <c r="A44" s="26">
        <v>28</v>
      </c>
      <c r="B44" s="26" t="str">
        <f t="shared" si="0"/>
        <v>15E4928</v>
      </c>
      <c r="C44" s="27" t="e">
        <f>IF(ISNA(VLOOKUP($B44,#REF!,$C$4,0))=FALSE,VLOOKUP($B44,#REF!,$C$4,0),"")</f>
        <v>#REF!</v>
      </c>
      <c r="D44" s="28" t="e">
        <f>IF(ISNA(VLOOKUP($B44,#REF!,D$4,0))=FALSE,VLOOKUP($B44,#REF!,D$4,0),"")</f>
        <v>#REF!</v>
      </c>
      <c r="E44" s="29" t="e">
        <f>IF(ISNA(VLOOKUP($B44,#REF!,E$4,0))=FALSE,VLOOKUP($B44,#REF!,E$4,0),"")</f>
        <v>#REF!</v>
      </c>
      <c r="F44" s="27" t="e">
        <f>IF(ISNA(VLOOKUP($B44,#REF!,F$4,0))=FALSE,VLOOKUP($B44,#REF!,F$4,0),"")</f>
        <v>#REF!</v>
      </c>
      <c r="G44" s="27" t="e">
        <f>IF(ISNA(VLOOKUP($B44,#REF!,G$4,0))=FALSE,VLOOKUP($B44,#REF!,G$4,0),"")</f>
        <v>#REF!</v>
      </c>
      <c r="H44" s="27" t="e">
        <f>IF(ISNA(VLOOKUP($B44,#REF!,H$4,0))=FALSE,VLOOKUP($B44,#REF!,H$4,0),"")</f>
        <v>#REF!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116"/>
      <c r="AB44" s="117"/>
      <c r="AC44" s="117"/>
      <c r="AD44" s="118"/>
    </row>
    <row r="45" spans="1:30" s="1" customFormat="1" ht="19.5" customHeight="1">
      <c r="A45" s="26">
        <v>29</v>
      </c>
      <c r="B45" s="26" t="str">
        <f t="shared" si="0"/>
        <v>15E4929</v>
      </c>
      <c r="C45" s="27" t="e">
        <f>IF(ISNA(VLOOKUP($B45,#REF!,$C$4,0))=FALSE,VLOOKUP($B45,#REF!,$C$4,0),"")</f>
        <v>#REF!</v>
      </c>
      <c r="D45" s="28" t="e">
        <f>IF(ISNA(VLOOKUP($B45,#REF!,D$4,0))=FALSE,VLOOKUP($B45,#REF!,D$4,0),"")</f>
        <v>#REF!</v>
      </c>
      <c r="E45" s="29" t="e">
        <f>IF(ISNA(VLOOKUP($B45,#REF!,E$4,0))=FALSE,VLOOKUP($B45,#REF!,E$4,0),"")</f>
        <v>#REF!</v>
      </c>
      <c r="F45" s="27" t="e">
        <f>IF(ISNA(VLOOKUP($B45,#REF!,F$4,0))=FALSE,VLOOKUP($B45,#REF!,F$4,0),"")</f>
        <v>#REF!</v>
      </c>
      <c r="G45" s="27" t="e">
        <f>IF(ISNA(VLOOKUP($B45,#REF!,G$4,0))=FALSE,VLOOKUP($B45,#REF!,G$4,0),"")</f>
        <v>#REF!</v>
      </c>
      <c r="H45" s="27" t="e">
        <f>IF(ISNA(VLOOKUP($B45,#REF!,H$4,0))=FALSE,VLOOKUP($B45,#REF!,H$4,0),"")</f>
        <v>#REF!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116"/>
      <c r="AB45" s="117"/>
      <c r="AC45" s="117"/>
      <c r="AD45" s="118"/>
    </row>
    <row r="46" spans="1:30" s="1" customFormat="1" ht="19.5" customHeight="1">
      <c r="A46" s="38">
        <v>30</v>
      </c>
      <c r="B46" s="38" t="str">
        <f t="shared" si="0"/>
        <v>15E4930</v>
      </c>
      <c r="C46" s="39" t="e">
        <f>IF(ISNA(VLOOKUP($B46,#REF!,$C$4,0))=FALSE,VLOOKUP($B46,#REF!,$C$4,0),"")</f>
        <v>#REF!</v>
      </c>
      <c r="D46" s="40" t="e">
        <f>IF(ISNA(VLOOKUP($B46,#REF!,D$4,0))=FALSE,VLOOKUP($B46,#REF!,D$4,0),"")</f>
        <v>#REF!</v>
      </c>
      <c r="E46" s="41" t="e">
        <f>IF(ISNA(VLOOKUP($B46,#REF!,E$4,0))=FALSE,VLOOKUP($B46,#REF!,E$4,0),"")</f>
        <v>#REF!</v>
      </c>
      <c r="F46" s="39" t="e">
        <f>IF(ISNA(VLOOKUP($B46,#REF!,F$4,0))=FALSE,VLOOKUP($B46,#REF!,F$4,0),"")</f>
        <v>#REF!</v>
      </c>
      <c r="G46" s="39" t="e">
        <f>IF(ISNA(VLOOKUP($B46,#REF!,G$4,0))=FALSE,VLOOKUP($B46,#REF!,G$4,0),"")</f>
        <v>#REF!</v>
      </c>
      <c r="H46" s="39" t="e">
        <f>IF(ISNA(VLOOKUP($B46,#REF!,H$4,0))=FALSE,VLOOKUP($B46,#REF!,H$4,0),"")</f>
        <v>#REF!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119"/>
      <c r="AB46" s="120"/>
      <c r="AC46" s="120"/>
      <c r="AD46" s="121"/>
    </row>
    <row r="47" spans="1:30" s="1" customFormat="1" ht="16.5" customHeight="1">
      <c r="A47" s="21" t="s">
        <v>25</v>
      </c>
      <c r="B47" s="21"/>
      <c r="C47" s="21"/>
      <c r="D47" s="37"/>
      <c r="E47" s="37"/>
      <c r="F47" s="37"/>
      <c r="G47" s="37"/>
      <c r="S47" s="122" t="s">
        <v>30</v>
      </c>
      <c r="T47" s="122"/>
      <c r="U47" s="122"/>
      <c r="V47" s="122"/>
      <c r="W47" s="122"/>
      <c r="X47" s="122"/>
      <c r="Y47" s="122"/>
      <c r="Z47" s="122"/>
      <c r="AA47" s="122"/>
    </row>
    <row r="48" spans="1:30" s="1" customFormat="1">
      <c r="A48" s="31" t="s">
        <v>26</v>
      </c>
      <c r="B48" s="31"/>
      <c r="C48" s="31"/>
      <c r="D48" s="21"/>
      <c r="E48" s="21"/>
      <c r="F48" s="21"/>
      <c r="G48" s="21"/>
      <c r="K48" s="122" t="s">
        <v>22</v>
      </c>
      <c r="L48" s="122"/>
      <c r="M48" s="122"/>
      <c r="N48" s="122"/>
      <c r="O48" s="122"/>
      <c r="P48" s="122"/>
      <c r="Q48" s="122"/>
      <c r="R48" s="122"/>
      <c r="T48" s="21"/>
      <c r="U48" s="21"/>
      <c r="V48" s="122" t="s">
        <v>23</v>
      </c>
      <c r="W48" s="122"/>
      <c r="X48" s="122"/>
      <c r="Y48" s="122"/>
      <c r="Z48" s="122"/>
      <c r="AA48" s="122"/>
    </row>
    <row r="49" spans="1:30" s="1" customFormat="1">
      <c r="A49" s="31" t="s">
        <v>27</v>
      </c>
      <c r="B49" s="31"/>
      <c r="C49" s="31"/>
      <c r="D49" s="31"/>
      <c r="E49" s="31"/>
      <c r="F49" s="31"/>
      <c r="G49" s="31"/>
      <c r="I49" s="21"/>
      <c r="J49" s="21"/>
      <c r="K49" s="122" t="s">
        <v>24</v>
      </c>
      <c r="L49" s="122"/>
      <c r="M49" s="122"/>
      <c r="N49" s="122"/>
      <c r="O49" s="122"/>
      <c r="P49" s="122"/>
      <c r="Q49" s="122"/>
      <c r="R49" s="122"/>
      <c r="S49" s="30"/>
      <c r="T49" s="30"/>
      <c r="U49" s="30"/>
      <c r="V49" s="122" t="s">
        <v>24</v>
      </c>
      <c r="W49" s="122"/>
      <c r="X49" s="122"/>
      <c r="Y49" s="122"/>
      <c r="Z49" s="122"/>
      <c r="AA49" s="122"/>
    </row>
    <row r="50" spans="1:30" s="1" customFormat="1">
      <c r="A50" s="31" t="s">
        <v>29</v>
      </c>
      <c r="B50" s="31"/>
      <c r="C50" s="31"/>
      <c r="D50" s="31"/>
      <c r="E50" s="31"/>
      <c r="F50" s="31"/>
      <c r="G50" s="31"/>
      <c r="H50" s="30"/>
      <c r="I50" s="30"/>
      <c r="J50" s="30"/>
    </row>
    <row r="51" spans="1:30" s="1" customFormat="1">
      <c r="A51" s="32" t="s">
        <v>28</v>
      </c>
      <c r="D51" s="31"/>
      <c r="E51" s="31"/>
      <c r="F51" s="31"/>
      <c r="G51" s="31"/>
      <c r="I51" s="21"/>
      <c r="J51" s="21"/>
      <c r="K51" s="21"/>
      <c r="L51" s="21"/>
      <c r="M51" s="21"/>
      <c r="T51" s="21"/>
      <c r="U51" s="21"/>
      <c r="V51" s="21"/>
      <c r="W51" s="21"/>
      <c r="X51" s="21"/>
      <c r="Y51" s="21"/>
      <c r="Z51" s="21"/>
      <c r="AA51" s="21"/>
    </row>
    <row r="52" spans="1:30" s="1" customFormat="1">
      <c r="D52" s="21"/>
      <c r="E52" s="21"/>
    </row>
    <row r="53" spans="1:30" s="1" customFormat="1">
      <c r="D53" s="21"/>
      <c r="E53" s="21"/>
    </row>
    <row r="54" spans="1:30" s="1" customFormat="1">
      <c r="D54" s="21"/>
      <c r="E54" s="21"/>
      <c r="AB54" s="48" t="s">
        <v>51</v>
      </c>
      <c r="AC54" s="45"/>
    </row>
    <row r="55" spans="1:30" s="1" customFormat="1" ht="19.5" customHeight="1">
      <c r="A55" s="25">
        <v>31</v>
      </c>
      <c r="B55" s="25" t="str">
        <f t="shared" si="0"/>
        <v>15E4931</v>
      </c>
      <c r="C55" s="19" t="e">
        <f>IF(ISNA(VLOOKUP($B55,#REF!,$C$4,0))=FALSE,VLOOKUP($B55,#REF!,$C$4,0),"")</f>
        <v>#REF!</v>
      </c>
      <c r="D55" s="33" t="e">
        <f>IF(ISNA(VLOOKUP($B55,#REF!,D$4,0))=FALSE,VLOOKUP($B55,#REF!,D$4,0),"")</f>
        <v>#REF!</v>
      </c>
      <c r="E55" s="34" t="e">
        <f>IF(ISNA(VLOOKUP($B55,#REF!,E$4,0))=FALSE,VLOOKUP($B55,#REF!,E$4,0),"")</f>
        <v>#REF!</v>
      </c>
      <c r="F55" s="19" t="e">
        <f>IF(ISNA(VLOOKUP($B55,#REF!,F$4,0))=FALSE,VLOOKUP($B55,#REF!,F$4,0),"")</f>
        <v>#REF!</v>
      </c>
      <c r="G55" s="19" t="e">
        <f>IF(ISNA(VLOOKUP($B55,#REF!,G$4,0))=FALSE,VLOOKUP($B55,#REF!,G$4,0),"")</f>
        <v>#REF!</v>
      </c>
      <c r="H55" s="19" t="e">
        <f>IF(ISNA(VLOOKUP($B55,#REF!,H$4,0))=FALSE,VLOOKUP($B55,#REF!,H$4,0),"")</f>
        <v>#REF!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123"/>
      <c r="AB55" s="124"/>
      <c r="AC55" s="124"/>
      <c r="AD55" s="125"/>
    </row>
    <row r="56" spans="1:30" s="1" customFormat="1" ht="19.5" customHeight="1">
      <c r="A56" s="26">
        <v>32</v>
      </c>
      <c r="B56" s="26" t="str">
        <f t="shared" si="0"/>
        <v>15E4932</v>
      </c>
      <c r="C56" s="27" t="e">
        <f>IF(ISNA(VLOOKUP($B56,#REF!,$C$4,0))=FALSE,VLOOKUP($B56,#REF!,$C$4,0),"")</f>
        <v>#REF!</v>
      </c>
      <c r="D56" s="28" t="e">
        <f>IF(ISNA(VLOOKUP($B56,#REF!,D$4,0))=FALSE,VLOOKUP($B56,#REF!,D$4,0),"")</f>
        <v>#REF!</v>
      </c>
      <c r="E56" s="29" t="e">
        <f>IF(ISNA(VLOOKUP($B56,#REF!,E$4,0))=FALSE,VLOOKUP($B56,#REF!,E$4,0),"")</f>
        <v>#REF!</v>
      </c>
      <c r="F56" s="27" t="e">
        <f>IF(ISNA(VLOOKUP($B56,#REF!,F$4,0))=FALSE,VLOOKUP($B56,#REF!,F$4,0),"")</f>
        <v>#REF!</v>
      </c>
      <c r="G56" s="27" t="e">
        <f>IF(ISNA(VLOOKUP($B56,#REF!,G$4,0))=FALSE,VLOOKUP($B56,#REF!,G$4,0),"")</f>
        <v>#REF!</v>
      </c>
      <c r="H56" s="27" t="e">
        <f>IF(ISNA(VLOOKUP($B56,#REF!,H$4,0))=FALSE,VLOOKUP($B56,#REF!,H$4,0),"")</f>
        <v>#REF!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116"/>
      <c r="AB56" s="117"/>
      <c r="AC56" s="117"/>
      <c r="AD56" s="118"/>
    </row>
    <row r="57" spans="1:30" s="1" customFormat="1" ht="19.5" customHeight="1">
      <c r="A57" s="26">
        <v>33</v>
      </c>
      <c r="B57" s="26" t="str">
        <f t="shared" ref="B57:B87" si="1">$G$2&amp;TEXT(A57,"00")</f>
        <v>15E4933</v>
      </c>
      <c r="C57" s="27" t="e">
        <f>IF(ISNA(VLOOKUP($B57,#REF!,$C$4,0))=FALSE,VLOOKUP($B57,#REF!,$C$4,0),"")</f>
        <v>#REF!</v>
      </c>
      <c r="D57" s="28" t="e">
        <f>IF(ISNA(VLOOKUP($B57,#REF!,D$4,0))=FALSE,VLOOKUP($B57,#REF!,D$4,0),"")</f>
        <v>#REF!</v>
      </c>
      <c r="E57" s="29" t="e">
        <f>IF(ISNA(VLOOKUP($B57,#REF!,E$4,0))=FALSE,VLOOKUP($B57,#REF!,E$4,0),"")</f>
        <v>#REF!</v>
      </c>
      <c r="F57" s="27" t="e">
        <f>IF(ISNA(VLOOKUP($B57,#REF!,F$4,0))=FALSE,VLOOKUP($B57,#REF!,F$4,0),"")</f>
        <v>#REF!</v>
      </c>
      <c r="G57" s="27" t="e">
        <f>IF(ISNA(VLOOKUP($B57,#REF!,G$4,0))=FALSE,VLOOKUP($B57,#REF!,G$4,0),"")</f>
        <v>#REF!</v>
      </c>
      <c r="H57" s="27" t="e">
        <f>IF(ISNA(VLOOKUP($B57,#REF!,H$4,0))=FALSE,VLOOKUP($B57,#REF!,H$4,0),"")</f>
        <v>#REF!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116"/>
      <c r="AB57" s="117"/>
      <c r="AC57" s="117"/>
      <c r="AD57" s="118"/>
    </row>
    <row r="58" spans="1:30" s="1" customFormat="1" ht="19.5" customHeight="1">
      <c r="A58" s="26">
        <v>34</v>
      </c>
      <c r="B58" s="26" t="str">
        <f t="shared" si="1"/>
        <v>15E4934</v>
      </c>
      <c r="C58" s="27" t="e">
        <f>IF(ISNA(VLOOKUP($B58,#REF!,$C$4,0))=FALSE,VLOOKUP($B58,#REF!,$C$4,0),"")</f>
        <v>#REF!</v>
      </c>
      <c r="D58" s="28" t="e">
        <f>IF(ISNA(VLOOKUP($B58,#REF!,D$4,0))=FALSE,VLOOKUP($B58,#REF!,D$4,0),"")</f>
        <v>#REF!</v>
      </c>
      <c r="E58" s="29" t="e">
        <f>IF(ISNA(VLOOKUP($B58,#REF!,E$4,0))=FALSE,VLOOKUP($B58,#REF!,E$4,0),"")</f>
        <v>#REF!</v>
      </c>
      <c r="F58" s="27" t="e">
        <f>IF(ISNA(VLOOKUP($B58,#REF!,F$4,0))=FALSE,VLOOKUP($B58,#REF!,F$4,0),"")</f>
        <v>#REF!</v>
      </c>
      <c r="G58" s="27" t="e">
        <f>IF(ISNA(VLOOKUP($B58,#REF!,G$4,0))=FALSE,VLOOKUP($B58,#REF!,G$4,0),"")</f>
        <v>#REF!</v>
      </c>
      <c r="H58" s="27" t="e">
        <f>IF(ISNA(VLOOKUP($B58,#REF!,H$4,0))=FALSE,VLOOKUP($B58,#REF!,H$4,0),"")</f>
        <v>#REF!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116"/>
      <c r="AB58" s="117"/>
      <c r="AC58" s="117"/>
      <c r="AD58" s="118"/>
    </row>
    <row r="59" spans="1:30" s="1" customFormat="1" ht="19.5" customHeight="1">
      <c r="A59" s="26">
        <v>35</v>
      </c>
      <c r="B59" s="26" t="str">
        <f t="shared" si="1"/>
        <v>15E4935</v>
      </c>
      <c r="C59" s="27" t="e">
        <f>IF(ISNA(VLOOKUP($B59,#REF!,$C$4,0))=FALSE,VLOOKUP($B59,#REF!,$C$4,0),"")</f>
        <v>#REF!</v>
      </c>
      <c r="D59" s="28" t="e">
        <f>IF(ISNA(VLOOKUP($B59,#REF!,D$4,0))=FALSE,VLOOKUP($B59,#REF!,D$4,0),"")</f>
        <v>#REF!</v>
      </c>
      <c r="E59" s="29" t="e">
        <f>IF(ISNA(VLOOKUP($B59,#REF!,E$4,0))=FALSE,VLOOKUP($B59,#REF!,E$4,0),"")</f>
        <v>#REF!</v>
      </c>
      <c r="F59" s="27" t="e">
        <f>IF(ISNA(VLOOKUP($B59,#REF!,F$4,0))=FALSE,VLOOKUP($B59,#REF!,F$4,0),"")</f>
        <v>#REF!</v>
      </c>
      <c r="G59" s="27" t="e">
        <f>IF(ISNA(VLOOKUP($B59,#REF!,G$4,0))=FALSE,VLOOKUP($B59,#REF!,G$4,0),"")</f>
        <v>#REF!</v>
      </c>
      <c r="H59" s="27" t="e">
        <f>IF(ISNA(VLOOKUP($B59,#REF!,H$4,0))=FALSE,VLOOKUP($B59,#REF!,H$4,0),"")</f>
        <v>#REF!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116"/>
      <c r="AB59" s="117"/>
      <c r="AC59" s="117"/>
      <c r="AD59" s="118"/>
    </row>
    <row r="60" spans="1:30" s="1" customFormat="1" ht="19.5" customHeight="1">
      <c r="A60" s="26">
        <v>36</v>
      </c>
      <c r="B60" s="26" t="str">
        <f t="shared" si="1"/>
        <v>15E4936</v>
      </c>
      <c r="C60" s="27" t="e">
        <f>IF(ISNA(VLOOKUP($B60,#REF!,$C$4,0))=FALSE,VLOOKUP($B60,#REF!,$C$4,0),"")</f>
        <v>#REF!</v>
      </c>
      <c r="D60" s="28" t="e">
        <f>IF(ISNA(VLOOKUP($B60,#REF!,D$4,0))=FALSE,VLOOKUP($B60,#REF!,D$4,0),"")</f>
        <v>#REF!</v>
      </c>
      <c r="E60" s="29" t="e">
        <f>IF(ISNA(VLOOKUP($B60,#REF!,E$4,0))=FALSE,VLOOKUP($B60,#REF!,E$4,0),"")</f>
        <v>#REF!</v>
      </c>
      <c r="F60" s="27" t="e">
        <f>IF(ISNA(VLOOKUP($B60,#REF!,F$4,0))=FALSE,VLOOKUP($B60,#REF!,F$4,0),"")</f>
        <v>#REF!</v>
      </c>
      <c r="G60" s="27" t="e">
        <f>IF(ISNA(VLOOKUP($B60,#REF!,G$4,0))=FALSE,VLOOKUP($B60,#REF!,G$4,0),"")</f>
        <v>#REF!</v>
      </c>
      <c r="H60" s="27" t="e">
        <f>IF(ISNA(VLOOKUP($B60,#REF!,H$4,0))=FALSE,VLOOKUP($B60,#REF!,H$4,0),"")</f>
        <v>#REF!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116"/>
      <c r="AB60" s="117"/>
      <c r="AC60" s="117"/>
      <c r="AD60" s="118"/>
    </row>
    <row r="61" spans="1:30" s="1" customFormat="1" ht="19.5" customHeight="1">
      <c r="A61" s="26">
        <v>37</v>
      </c>
      <c r="B61" s="26" t="str">
        <f t="shared" si="1"/>
        <v>15E4937</v>
      </c>
      <c r="C61" s="27" t="e">
        <f>IF(ISNA(VLOOKUP($B61,#REF!,$C$4,0))=FALSE,VLOOKUP($B61,#REF!,$C$4,0),"")</f>
        <v>#REF!</v>
      </c>
      <c r="D61" s="28" t="e">
        <f>IF(ISNA(VLOOKUP($B61,#REF!,D$4,0))=FALSE,VLOOKUP($B61,#REF!,D$4,0),"")</f>
        <v>#REF!</v>
      </c>
      <c r="E61" s="29" t="e">
        <f>IF(ISNA(VLOOKUP($B61,#REF!,E$4,0))=FALSE,VLOOKUP($B61,#REF!,E$4,0),"")</f>
        <v>#REF!</v>
      </c>
      <c r="F61" s="27" t="e">
        <f>IF(ISNA(VLOOKUP($B61,#REF!,F$4,0))=FALSE,VLOOKUP($B61,#REF!,F$4,0),"")</f>
        <v>#REF!</v>
      </c>
      <c r="G61" s="27" t="e">
        <f>IF(ISNA(VLOOKUP($B61,#REF!,G$4,0))=FALSE,VLOOKUP($B61,#REF!,G$4,0),"")</f>
        <v>#REF!</v>
      </c>
      <c r="H61" s="27" t="e">
        <f>IF(ISNA(VLOOKUP($B61,#REF!,H$4,0))=FALSE,VLOOKUP($B61,#REF!,H$4,0),"")</f>
        <v>#REF!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116"/>
      <c r="AB61" s="117"/>
      <c r="AC61" s="117"/>
      <c r="AD61" s="118"/>
    </row>
    <row r="62" spans="1:30" s="1" customFormat="1" ht="19.5" customHeight="1">
      <c r="A62" s="26">
        <v>38</v>
      </c>
      <c r="B62" s="26" t="str">
        <f t="shared" si="1"/>
        <v>15E4938</v>
      </c>
      <c r="C62" s="27" t="e">
        <f>IF(ISNA(VLOOKUP($B62,#REF!,$C$4,0))=FALSE,VLOOKUP($B62,#REF!,$C$4,0),"")</f>
        <v>#REF!</v>
      </c>
      <c r="D62" s="28" t="e">
        <f>IF(ISNA(VLOOKUP($B62,#REF!,D$4,0))=FALSE,VLOOKUP($B62,#REF!,D$4,0),"")</f>
        <v>#REF!</v>
      </c>
      <c r="E62" s="29" t="e">
        <f>IF(ISNA(VLOOKUP($B62,#REF!,E$4,0))=FALSE,VLOOKUP($B62,#REF!,E$4,0),"")</f>
        <v>#REF!</v>
      </c>
      <c r="F62" s="27" t="e">
        <f>IF(ISNA(VLOOKUP($B62,#REF!,F$4,0))=FALSE,VLOOKUP($B62,#REF!,F$4,0),"")</f>
        <v>#REF!</v>
      </c>
      <c r="G62" s="27" t="e">
        <f>IF(ISNA(VLOOKUP($B62,#REF!,G$4,0))=FALSE,VLOOKUP($B62,#REF!,G$4,0),"")</f>
        <v>#REF!</v>
      </c>
      <c r="H62" s="27" t="e">
        <f>IF(ISNA(VLOOKUP($B62,#REF!,H$4,0))=FALSE,VLOOKUP($B62,#REF!,H$4,0),"")</f>
        <v>#REF!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116"/>
      <c r="AB62" s="117"/>
      <c r="AC62" s="117"/>
      <c r="AD62" s="118"/>
    </row>
    <row r="63" spans="1:30" s="1" customFormat="1" ht="19.5" customHeight="1">
      <c r="A63" s="26">
        <v>39</v>
      </c>
      <c r="B63" s="26" t="str">
        <f t="shared" si="1"/>
        <v>15E4939</v>
      </c>
      <c r="C63" s="27" t="e">
        <f>IF(ISNA(VLOOKUP($B63,#REF!,$C$4,0))=FALSE,VLOOKUP($B63,#REF!,$C$4,0),"")</f>
        <v>#REF!</v>
      </c>
      <c r="D63" s="28" t="e">
        <f>IF(ISNA(VLOOKUP($B63,#REF!,D$4,0))=FALSE,VLOOKUP($B63,#REF!,D$4,0),"")</f>
        <v>#REF!</v>
      </c>
      <c r="E63" s="29" t="e">
        <f>IF(ISNA(VLOOKUP($B63,#REF!,E$4,0))=FALSE,VLOOKUP($B63,#REF!,E$4,0),"")</f>
        <v>#REF!</v>
      </c>
      <c r="F63" s="27" t="e">
        <f>IF(ISNA(VLOOKUP($B63,#REF!,F$4,0))=FALSE,VLOOKUP($B63,#REF!,F$4,0),"")</f>
        <v>#REF!</v>
      </c>
      <c r="G63" s="27" t="e">
        <f>IF(ISNA(VLOOKUP($B63,#REF!,G$4,0))=FALSE,VLOOKUP($B63,#REF!,G$4,0),"")</f>
        <v>#REF!</v>
      </c>
      <c r="H63" s="27" t="e">
        <f>IF(ISNA(VLOOKUP($B63,#REF!,H$4,0))=FALSE,VLOOKUP($B63,#REF!,H$4,0),"")</f>
        <v>#REF!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116"/>
      <c r="AB63" s="117"/>
      <c r="AC63" s="117"/>
      <c r="AD63" s="118"/>
    </row>
    <row r="64" spans="1:30" s="1" customFormat="1" ht="19.5" customHeight="1">
      <c r="A64" s="26">
        <v>40</v>
      </c>
      <c r="B64" s="26" t="str">
        <f t="shared" si="1"/>
        <v>15E4940</v>
      </c>
      <c r="C64" s="27" t="e">
        <f>IF(ISNA(VLOOKUP($B64,#REF!,$C$4,0))=FALSE,VLOOKUP($B64,#REF!,$C$4,0),"")</f>
        <v>#REF!</v>
      </c>
      <c r="D64" s="28" t="e">
        <f>IF(ISNA(VLOOKUP($B64,#REF!,D$4,0))=FALSE,VLOOKUP($B64,#REF!,D$4,0),"")</f>
        <v>#REF!</v>
      </c>
      <c r="E64" s="29" t="e">
        <f>IF(ISNA(VLOOKUP($B64,#REF!,E$4,0))=FALSE,VLOOKUP($B64,#REF!,E$4,0),"")</f>
        <v>#REF!</v>
      </c>
      <c r="F64" s="27" t="e">
        <f>IF(ISNA(VLOOKUP($B64,#REF!,F$4,0))=FALSE,VLOOKUP($B64,#REF!,F$4,0),"")</f>
        <v>#REF!</v>
      </c>
      <c r="G64" s="27" t="e">
        <f>IF(ISNA(VLOOKUP($B64,#REF!,G$4,0))=FALSE,VLOOKUP($B64,#REF!,G$4,0),"")</f>
        <v>#REF!</v>
      </c>
      <c r="H64" s="27" t="e">
        <f>IF(ISNA(VLOOKUP($B64,#REF!,H$4,0))=FALSE,VLOOKUP($B64,#REF!,H$4,0),"")</f>
        <v>#REF!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16"/>
      <c r="AB64" s="117"/>
      <c r="AC64" s="117"/>
      <c r="AD64" s="118"/>
    </row>
    <row r="65" spans="1:30" s="1" customFormat="1" ht="19.5" customHeight="1">
      <c r="A65" s="26">
        <v>41</v>
      </c>
      <c r="B65" s="26" t="str">
        <f t="shared" si="1"/>
        <v>15E4941</v>
      </c>
      <c r="C65" s="27" t="e">
        <f>IF(ISNA(VLOOKUP($B65,#REF!,$C$4,0))=FALSE,VLOOKUP($B65,#REF!,$C$4,0),"")</f>
        <v>#REF!</v>
      </c>
      <c r="D65" s="28" t="e">
        <f>IF(ISNA(VLOOKUP($B65,#REF!,D$4,0))=FALSE,VLOOKUP($B65,#REF!,D$4,0),"")</f>
        <v>#REF!</v>
      </c>
      <c r="E65" s="29" t="e">
        <f>IF(ISNA(VLOOKUP($B65,#REF!,E$4,0))=FALSE,VLOOKUP($B65,#REF!,E$4,0),"")</f>
        <v>#REF!</v>
      </c>
      <c r="F65" s="27" t="e">
        <f>IF(ISNA(VLOOKUP($B65,#REF!,F$4,0))=FALSE,VLOOKUP($B65,#REF!,F$4,0),"")</f>
        <v>#REF!</v>
      </c>
      <c r="G65" s="27" t="e">
        <f>IF(ISNA(VLOOKUP($B65,#REF!,G$4,0))=FALSE,VLOOKUP($B65,#REF!,G$4,0),"")</f>
        <v>#REF!</v>
      </c>
      <c r="H65" s="27" t="e">
        <f>IF(ISNA(VLOOKUP($B65,#REF!,H$4,0))=FALSE,VLOOKUP($B65,#REF!,H$4,0),"")</f>
        <v>#REF!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16"/>
      <c r="AB65" s="117"/>
      <c r="AC65" s="117"/>
      <c r="AD65" s="118"/>
    </row>
    <row r="66" spans="1:30" s="1" customFormat="1" ht="19.5" customHeight="1">
      <c r="A66" s="26">
        <v>42</v>
      </c>
      <c r="B66" s="26" t="str">
        <f t="shared" si="1"/>
        <v>15E4942</v>
      </c>
      <c r="C66" s="27" t="e">
        <f>IF(ISNA(VLOOKUP($B66,#REF!,$C$4,0))=FALSE,VLOOKUP($B66,#REF!,$C$4,0),"")</f>
        <v>#REF!</v>
      </c>
      <c r="D66" s="28" t="e">
        <f>IF(ISNA(VLOOKUP($B66,#REF!,D$4,0))=FALSE,VLOOKUP($B66,#REF!,D$4,0),"")</f>
        <v>#REF!</v>
      </c>
      <c r="E66" s="29" t="e">
        <f>IF(ISNA(VLOOKUP($B66,#REF!,E$4,0))=FALSE,VLOOKUP($B66,#REF!,E$4,0),"")</f>
        <v>#REF!</v>
      </c>
      <c r="F66" s="27" t="e">
        <f>IF(ISNA(VLOOKUP($B66,#REF!,F$4,0))=FALSE,VLOOKUP($B66,#REF!,F$4,0),"")</f>
        <v>#REF!</v>
      </c>
      <c r="G66" s="27" t="e">
        <f>IF(ISNA(VLOOKUP($B66,#REF!,G$4,0))=FALSE,VLOOKUP($B66,#REF!,G$4,0),"")</f>
        <v>#REF!</v>
      </c>
      <c r="H66" s="27" t="e">
        <f>IF(ISNA(VLOOKUP($B66,#REF!,H$4,0))=FALSE,VLOOKUP($B66,#REF!,H$4,0),"")</f>
        <v>#REF!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16"/>
      <c r="AB66" s="117"/>
      <c r="AC66" s="117"/>
      <c r="AD66" s="118"/>
    </row>
    <row r="67" spans="1:30" s="1" customFormat="1" ht="19.5" customHeight="1">
      <c r="A67" s="26">
        <v>43</v>
      </c>
      <c r="B67" s="26" t="str">
        <f t="shared" si="1"/>
        <v>15E4943</v>
      </c>
      <c r="C67" s="27" t="e">
        <f>IF(ISNA(VLOOKUP($B67,#REF!,$C$4,0))=FALSE,VLOOKUP($B67,#REF!,$C$4,0),"")</f>
        <v>#REF!</v>
      </c>
      <c r="D67" s="28" t="e">
        <f>IF(ISNA(VLOOKUP($B67,#REF!,D$4,0))=FALSE,VLOOKUP($B67,#REF!,D$4,0),"")</f>
        <v>#REF!</v>
      </c>
      <c r="E67" s="29" t="e">
        <f>IF(ISNA(VLOOKUP($B67,#REF!,E$4,0))=FALSE,VLOOKUP($B67,#REF!,E$4,0),"")</f>
        <v>#REF!</v>
      </c>
      <c r="F67" s="27" t="e">
        <f>IF(ISNA(VLOOKUP($B67,#REF!,F$4,0))=FALSE,VLOOKUP($B67,#REF!,F$4,0),"")</f>
        <v>#REF!</v>
      </c>
      <c r="G67" s="27" t="e">
        <f>IF(ISNA(VLOOKUP($B67,#REF!,G$4,0))=FALSE,VLOOKUP($B67,#REF!,G$4,0),"")</f>
        <v>#REF!</v>
      </c>
      <c r="H67" s="27" t="e">
        <f>IF(ISNA(VLOOKUP($B67,#REF!,H$4,0))=FALSE,VLOOKUP($B67,#REF!,H$4,0),"")</f>
        <v>#REF!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16"/>
      <c r="AB67" s="117"/>
      <c r="AC67" s="117"/>
      <c r="AD67" s="118"/>
    </row>
    <row r="68" spans="1:30" s="1" customFormat="1" ht="19.5" customHeight="1">
      <c r="A68" s="26">
        <v>44</v>
      </c>
      <c r="B68" s="26" t="str">
        <f t="shared" si="1"/>
        <v>15E4944</v>
      </c>
      <c r="C68" s="27" t="e">
        <f>IF(ISNA(VLOOKUP($B68,#REF!,$C$4,0))=FALSE,VLOOKUP($B68,#REF!,$C$4,0),"")</f>
        <v>#REF!</v>
      </c>
      <c r="D68" s="28" t="e">
        <f>IF(ISNA(VLOOKUP($B68,#REF!,D$4,0))=FALSE,VLOOKUP($B68,#REF!,D$4,0),"")</f>
        <v>#REF!</v>
      </c>
      <c r="E68" s="29" t="e">
        <f>IF(ISNA(VLOOKUP($B68,#REF!,E$4,0))=FALSE,VLOOKUP($B68,#REF!,E$4,0),"")</f>
        <v>#REF!</v>
      </c>
      <c r="F68" s="27" t="e">
        <f>IF(ISNA(VLOOKUP($B68,#REF!,F$4,0))=FALSE,VLOOKUP($B68,#REF!,F$4,0),"")</f>
        <v>#REF!</v>
      </c>
      <c r="G68" s="27" t="e">
        <f>IF(ISNA(VLOOKUP($B68,#REF!,G$4,0))=FALSE,VLOOKUP($B68,#REF!,G$4,0),"")</f>
        <v>#REF!</v>
      </c>
      <c r="H68" s="27" t="e">
        <f>IF(ISNA(VLOOKUP($B68,#REF!,H$4,0))=FALSE,VLOOKUP($B68,#REF!,H$4,0),"")</f>
        <v>#REF!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16"/>
      <c r="AB68" s="117"/>
      <c r="AC68" s="117"/>
      <c r="AD68" s="118"/>
    </row>
    <row r="69" spans="1:30" s="1" customFormat="1" ht="19.5" customHeight="1">
      <c r="A69" s="38">
        <v>45</v>
      </c>
      <c r="B69" s="38" t="str">
        <f t="shared" si="1"/>
        <v>15E4945</v>
      </c>
      <c r="C69" s="39" t="e">
        <f>IF(ISNA(VLOOKUP($B69,#REF!,$C$4,0))=FALSE,VLOOKUP($B69,#REF!,$C$4,0),"")</f>
        <v>#REF!</v>
      </c>
      <c r="D69" s="40" t="e">
        <f>IF(ISNA(VLOOKUP($B69,#REF!,D$4,0))=FALSE,VLOOKUP($B69,#REF!,D$4,0),"")</f>
        <v>#REF!</v>
      </c>
      <c r="E69" s="41" t="e">
        <f>IF(ISNA(VLOOKUP($B69,#REF!,E$4,0))=FALSE,VLOOKUP($B69,#REF!,E$4,0),"")</f>
        <v>#REF!</v>
      </c>
      <c r="F69" s="39" t="e">
        <f>IF(ISNA(VLOOKUP($B69,#REF!,F$4,0))=FALSE,VLOOKUP($B69,#REF!,F$4,0),"")</f>
        <v>#REF!</v>
      </c>
      <c r="G69" s="39" t="e">
        <f>IF(ISNA(VLOOKUP($B69,#REF!,G$4,0))=FALSE,VLOOKUP($B69,#REF!,G$4,0),"")</f>
        <v>#REF!</v>
      </c>
      <c r="H69" s="39" t="e">
        <f>IF(ISNA(VLOOKUP($B69,#REF!,H$4,0))=FALSE,VLOOKUP($B69,#REF!,H$4,0),"")</f>
        <v>#REF!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19"/>
      <c r="AB69" s="120"/>
      <c r="AC69" s="120"/>
      <c r="AD69" s="121"/>
    </row>
    <row r="70" spans="1:30" s="1" customFormat="1">
      <c r="A70" s="21" t="s">
        <v>25</v>
      </c>
      <c r="B70" s="21"/>
      <c r="C70" s="21"/>
      <c r="D70" s="37"/>
      <c r="E70" s="37"/>
      <c r="F70" s="37"/>
      <c r="G70" s="37"/>
      <c r="S70" s="122" t="s">
        <v>30</v>
      </c>
      <c r="T70" s="122"/>
      <c r="U70" s="122"/>
      <c r="V70" s="122"/>
      <c r="W70" s="122"/>
      <c r="X70" s="122"/>
      <c r="Y70" s="122"/>
      <c r="Z70" s="122"/>
      <c r="AA70" s="122"/>
    </row>
    <row r="71" spans="1:30" s="1" customFormat="1">
      <c r="A71" s="31" t="s">
        <v>26</v>
      </c>
      <c r="B71" s="31"/>
      <c r="C71" s="31"/>
      <c r="D71" s="21"/>
      <c r="E71" s="21"/>
      <c r="F71" s="21"/>
      <c r="G71" s="21"/>
      <c r="K71" s="122" t="s">
        <v>22</v>
      </c>
      <c r="L71" s="122"/>
      <c r="M71" s="122"/>
      <c r="N71" s="122"/>
      <c r="O71" s="122"/>
      <c r="P71" s="122"/>
      <c r="Q71" s="122"/>
      <c r="R71" s="122"/>
      <c r="T71" s="21"/>
      <c r="U71" s="21"/>
      <c r="V71" s="122" t="s">
        <v>23</v>
      </c>
      <c r="W71" s="122"/>
      <c r="X71" s="122"/>
      <c r="Y71" s="122"/>
      <c r="Z71" s="122"/>
      <c r="AA71" s="122"/>
    </row>
    <row r="72" spans="1:30" s="1" customFormat="1">
      <c r="A72" s="31" t="s">
        <v>27</v>
      </c>
      <c r="B72" s="31"/>
      <c r="C72" s="31"/>
      <c r="D72" s="31"/>
      <c r="E72" s="31"/>
      <c r="F72" s="31"/>
      <c r="G72" s="31"/>
      <c r="I72" s="21"/>
      <c r="J72" s="21"/>
      <c r="K72" s="122" t="s">
        <v>24</v>
      </c>
      <c r="L72" s="122"/>
      <c r="M72" s="122"/>
      <c r="N72" s="122"/>
      <c r="O72" s="122"/>
      <c r="P72" s="122"/>
      <c r="Q72" s="122"/>
      <c r="R72" s="122"/>
      <c r="S72" s="30"/>
      <c r="T72" s="30"/>
      <c r="U72" s="30"/>
      <c r="V72" s="122" t="s">
        <v>24</v>
      </c>
      <c r="W72" s="122"/>
      <c r="X72" s="122"/>
      <c r="Y72" s="122"/>
      <c r="Z72" s="122"/>
      <c r="AA72" s="122"/>
    </row>
    <row r="73" spans="1:30" s="1" customFormat="1">
      <c r="A73" s="31" t="s">
        <v>29</v>
      </c>
      <c r="B73" s="31"/>
      <c r="C73" s="31"/>
      <c r="D73" s="31"/>
      <c r="E73" s="31"/>
      <c r="F73" s="31"/>
      <c r="G73" s="31"/>
      <c r="H73" s="30"/>
      <c r="I73" s="30"/>
      <c r="J73" s="30"/>
    </row>
    <row r="74" spans="1:30" s="1" customFormat="1">
      <c r="A74" s="32" t="s">
        <v>28</v>
      </c>
      <c r="D74" s="31"/>
      <c r="E74" s="31"/>
      <c r="F74" s="31"/>
      <c r="G74" s="31"/>
      <c r="I74" s="21"/>
      <c r="J74" s="21"/>
      <c r="K74" s="21"/>
      <c r="L74" s="21"/>
      <c r="M74" s="21"/>
      <c r="T74" s="21"/>
      <c r="U74" s="21"/>
      <c r="V74" s="21"/>
      <c r="W74" s="21"/>
      <c r="X74" s="21"/>
      <c r="Y74" s="21"/>
      <c r="Z74" s="21"/>
      <c r="AA74" s="21"/>
    </row>
    <row r="75" spans="1:30" s="1" customFormat="1">
      <c r="D75" s="21"/>
      <c r="E75" s="21"/>
    </row>
    <row r="76" spans="1:30" s="1" customFormat="1">
      <c r="D76" s="21"/>
      <c r="E76" s="21"/>
    </row>
    <row r="77" spans="1:30" s="1" customFormat="1" ht="16.5" customHeight="1">
      <c r="D77" s="21"/>
      <c r="E77" s="21"/>
      <c r="AB77" s="48" t="s">
        <v>52</v>
      </c>
      <c r="AC77" s="45"/>
    </row>
    <row r="78" spans="1:30" s="1" customFormat="1" ht="19.5" customHeight="1">
      <c r="A78" s="25">
        <v>46</v>
      </c>
      <c r="B78" s="25" t="str">
        <f t="shared" si="1"/>
        <v>15E4946</v>
      </c>
      <c r="C78" s="19" t="e">
        <f>IF(ISNA(VLOOKUP($B78,#REF!,$C$4,0))=FALSE,VLOOKUP($B78,#REF!,$C$4,0),"")</f>
        <v>#REF!</v>
      </c>
      <c r="D78" s="33" t="e">
        <f>IF(ISNA(VLOOKUP($B78,#REF!,D$4,0))=FALSE,VLOOKUP($B78,#REF!,D$4,0),"")</f>
        <v>#REF!</v>
      </c>
      <c r="E78" s="34" t="e">
        <f>IF(ISNA(VLOOKUP($B78,#REF!,E$4,0))=FALSE,VLOOKUP($B78,#REF!,E$4,0),"")</f>
        <v>#REF!</v>
      </c>
      <c r="F78" s="19" t="e">
        <f>IF(ISNA(VLOOKUP($B78,#REF!,F$4,0))=FALSE,VLOOKUP($B78,#REF!,F$4,0),"")</f>
        <v>#REF!</v>
      </c>
      <c r="G78" s="19" t="e">
        <f>IF(ISNA(VLOOKUP($B78,#REF!,G$4,0))=FALSE,VLOOKUP($B78,#REF!,G$4,0),"")</f>
        <v>#REF!</v>
      </c>
      <c r="H78" s="19" t="e">
        <f>IF(ISNA(VLOOKUP($B78,#REF!,H$4,0))=FALSE,VLOOKUP($B78,#REF!,H$4,0),"")</f>
        <v>#REF!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123"/>
      <c r="AB78" s="124"/>
      <c r="AC78" s="124"/>
      <c r="AD78" s="125"/>
    </row>
    <row r="79" spans="1:30" s="1" customFormat="1" ht="19.5" customHeight="1">
      <c r="A79" s="26">
        <v>47</v>
      </c>
      <c r="B79" s="26" t="str">
        <f t="shared" si="1"/>
        <v>15E4947</v>
      </c>
      <c r="C79" s="27" t="e">
        <f>IF(ISNA(VLOOKUP($B79,#REF!,$C$4,0))=FALSE,VLOOKUP($B79,#REF!,$C$4,0),"")</f>
        <v>#REF!</v>
      </c>
      <c r="D79" s="28" t="e">
        <f>IF(ISNA(VLOOKUP($B79,#REF!,D$4,0))=FALSE,VLOOKUP($B79,#REF!,D$4,0),"")</f>
        <v>#REF!</v>
      </c>
      <c r="E79" s="29" t="e">
        <f>IF(ISNA(VLOOKUP($B79,#REF!,E$4,0))=FALSE,VLOOKUP($B79,#REF!,E$4,0),"")</f>
        <v>#REF!</v>
      </c>
      <c r="F79" s="27" t="e">
        <f>IF(ISNA(VLOOKUP($B79,#REF!,F$4,0))=FALSE,VLOOKUP($B79,#REF!,F$4,0),"")</f>
        <v>#REF!</v>
      </c>
      <c r="G79" s="27" t="e">
        <f>IF(ISNA(VLOOKUP($B79,#REF!,G$4,0))=FALSE,VLOOKUP($B79,#REF!,G$4,0),"")</f>
        <v>#REF!</v>
      </c>
      <c r="H79" s="27" t="e">
        <f>IF(ISNA(VLOOKUP($B79,#REF!,H$4,0))=FALSE,VLOOKUP($B79,#REF!,H$4,0),"")</f>
        <v>#REF!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16"/>
      <c r="AB79" s="117"/>
      <c r="AC79" s="117"/>
      <c r="AD79" s="118"/>
    </row>
    <row r="80" spans="1:30" s="1" customFormat="1" ht="19.5" customHeight="1">
      <c r="A80" s="26">
        <v>48</v>
      </c>
      <c r="B80" s="26" t="str">
        <f t="shared" si="1"/>
        <v>15E4948</v>
      </c>
      <c r="C80" s="27" t="e">
        <f>IF(ISNA(VLOOKUP($B80,#REF!,$C$4,0))=FALSE,VLOOKUP($B80,#REF!,$C$4,0),"")</f>
        <v>#REF!</v>
      </c>
      <c r="D80" s="28" t="e">
        <f>IF(ISNA(VLOOKUP($B80,#REF!,D$4,0))=FALSE,VLOOKUP($B80,#REF!,D$4,0),"")</f>
        <v>#REF!</v>
      </c>
      <c r="E80" s="29" t="e">
        <f>IF(ISNA(VLOOKUP($B80,#REF!,E$4,0))=FALSE,VLOOKUP($B80,#REF!,E$4,0),"")</f>
        <v>#REF!</v>
      </c>
      <c r="F80" s="27" t="e">
        <f>IF(ISNA(VLOOKUP($B80,#REF!,F$4,0))=FALSE,VLOOKUP($B80,#REF!,F$4,0),"")</f>
        <v>#REF!</v>
      </c>
      <c r="G80" s="27" t="e">
        <f>IF(ISNA(VLOOKUP($B80,#REF!,G$4,0))=FALSE,VLOOKUP($B80,#REF!,G$4,0),"")</f>
        <v>#REF!</v>
      </c>
      <c r="H80" s="27" t="e">
        <f>IF(ISNA(VLOOKUP($B80,#REF!,H$4,0))=FALSE,VLOOKUP($B80,#REF!,H$4,0),"")</f>
        <v>#REF!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16"/>
      <c r="AB80" s="117"/>
      <c r="AC80" s="117"/>
      <c r="AD80" s="118"/>
    </row>
    <row r="81" spans="1:30" s="1" customFormat="1" ht="19.5" customHeight="1">
      <c r="A81" s="26">
        <v>49</v>
      </c>
      <c r="B81" s="26" t="str">
        <f t="shared" si="1"/>
        <v>15E4949</v>
      </c>
      <c r="C81" s="27" t="e">
        <f>IF(ISNA(VLOOKUP($B81,#REF!,$C$4,0))=FALSE,VLOOKUP($B81,#REF!,$C$4,0),"")</f>
        <v>#REF!</v>
      </c>
      <c r="D81" s="28" t="e">
        <f>IF(ISNA(VLOOKUP($B81,#REF!,D$4,0))=FALSE,VLOOKUP($B81,#REF!,D$4,0),"")</f>
        <v>#REF!</v>
      </c>
      <c r="E81" s="29" t="e">
        <f>IF(ISNA(VLOOKUP($B81,#REF!,E$4,0))=FALSE,VLOOKUP($B81,#REF!,E$4,0),"")</f>
        <v>#REF!</v>
      </c>
      <c r="F81" s="27" t="e">
        <f>IF(ISNA(VLOOKUP($B81,#REF!,F$4,0))=FALSE,VLOOKUP($B81,#REF!,F$4,0),"")</f>
        <v>#REF!</v>
      </c>
      <c r="G81" s="27" t="e">
        <f>IF(ISNA(VLOOKUP($B81,#REF!,G$4,0))=FALSE,VLOOKUP($B81,#REF!,G$4,0),"")</f>
        <v>#REF!</v>
      </c>
      <c r="H81" s="27" t="e">
        <f>IF(ISNA(VLOOKUP($B81,#REF!,H$4,0))=FALSE,VLOOKUP($B81,#REF!,H$4,0),"")</f>
        <v>#REF!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16"/>
      <c r="AB81" s="117"/>
      <c r="AC81" s="117"/>
      <c r="AD81" s="118"/>
    </row>
    <row r="82" spans="1:30" s="1" customFormat="1" ht="19.5" customHeight="1">
      <c r="A82" s="26">
        <v>50</v>
      </c>
      <c r="B82" s="26" t="str">
        <f t="shared" si="1"/>
        <v>15E4950</v>
      </c>
      <c r="C82" s="27" t="e">
        <f>IF(ISNA(VLOOKUP($B82,#REF!,$C$4,0))=FALSE,VLOOKUP($B82,#REF!,$C$4,0),"")</f>
        <v>#REF!</v>
      </c>
      <c r="D82" s="28" t="e">
        <f>IF(ISNA(VLOOKUP($B82,#REF!,D$4,0))=FALSE,VLOOKUP($B82,#REF!,D$4,0),"")</f>
        <v>#REF!</v>
      </c>
      <c r="E82" s="29" t="e">
        <f>IF(ISNA(VLOOKUP($B82,#REF!,E$4,0))=FALSE,VLOOKUP($B82,#REF!,E$4,0),"")</f>
        <v>#REF!</v>
      </c>
      <c r="F82" s="27" t="e">
        <f>IF(ISNA(VLOOKUP($B82,#REF!,F$4,0))=FALSE,VLOOKUP($B82,#REF!,F$4,0),"")</f>
        <v>#REF!</v>
      </c>
      <c r="G82" s="27" t="e">
        <f>IF(ISNA(VLOOKUP($B82,#REF!,G$4,0))=FALSE,VLOOKUP($B82,#REF!,G$4,0),"")</f>
        <v>#REF!</v>
      </c>
      <c r="H82" s="27" t="e">
        <f>IF(ISNA(VLOOKUP($B82,#REF!,H$4,0))=FALSE,VLOOKUP($B82,#REF!,H$4,0),"")</f>
        <v>#REF!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16"/>
      <c r="AB82" s="117"/>
      <c r="AC82" s="117"/>
      <c r="AD82" s="118"/>
    </row>
    <row r="83" spans="1:30" s="1" customFormat="1" ht="19.5" customHeight="1">
      <c r="A83" s="26">
        <v>51</v>
      </c>
      <c r="B83" s="26" t="str">
        <f t="shared" si="1"/>
        <v>15E4951</v>
      </c>
      <c r="C83" s="27" t="e">
        <f>IF(ISNA(VLOOKUP($B83,#REF!,$C$4,0))=FALSE,VLOOKUP($B83,#REF!,$C$4,0),"")</f>
        <v>#REF!</v>
      </c>
      <c r="D83" s="28" t="e">
        <f>IF(ISNA(VLOOKUP($B83,#REF!,D$4,0))=FALSE,VLOOKUP($B83,#REF!,D$4,0),"")</f>
        <v>#REF!</v>
      </c>
      <c r="E83" s="29" t="e">
        <f>IF(ISNA(VLOOKUP($B83,#REF!,E$4,0))=FALSE,VLOOKUP($B83,#REF!,E$4,0),"")</f>
        <v>#REF!</v>
      </c>
      <c r="F83" s="27" t="e">
        <f>IF(ISNA(VLOOKUP($B83,#REF!,F$4,0))=FALSE,VLOOKUP($B83,#REF!,F$4,0),"")</f>
        <v>#REF!</v>
      </c>
      <c r="G83" s="27" t="e">
        <f>IF(ISNA(VLOOKUP($B83,#REF!,G$4,0))=FALSE,VLOOKUP($B83,#REF!,G$4,0),"")</f>
        <v>#REF!</v>
      </c>
      <c r="H83" s="27" t="e">
        <f>IF(ISNA(VLOOKUP($B83,#REF!,H$4,0))=FALSE,VLOOKUP($B83,#REF!,H$4,0),"")</f>
        <v>#REF!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16"/>
      <c r="AB83" s="117"/>
      <c r="AC83" s="117"/>
      <c r="AD83" s="118"/>
    </row>
    <row r="84" spans="1:30" s="1" customFormat="1" ht="19.5" customHeight="1">
      <c r="A84" s="26">
        <v>52</v>
      </c>
      <c r="B84" s="26" t="str">
        <f t="shared" si="1"/>
        <v>15E4952</v>
      </c>
      <c r="C84" s="27" t="e">
        <f>IF(ISNA(VLOOKUP($B84,#REF!,$C$4,0))=FALSE,VLOOKUP($B84,#REF!,$C$4,0),"")</f>
        <v>#REF!</v>
      </c>
      <c r="D84" s="28" t="e">
        <f>IF(ISNA(VLOOKUP($B84,#REF!,D$4,0))=FALSE,VLOOKUP($B84,#REF!,D$4,0),"")</f>
        <v>#REF!</v>
      </c>
      <c r="E84" s="29" t="e">
        <f>IF(ISNA(VLOOKUP($B84,#REF!,E$4,0))=FALSE,VLOOKUP($B84,#REF!,E$4,0),"")</f>
        <v>#REF!</v>
      </c>
      <c r="F84" s="27" t="e">
        <f>IF(ISNA(VLOOKUP($B84,#REF!,F$4,0))=FALSE,VLOOKUP($B84,#REF!,F$4,0),"")</f>
        <v>#REF!</v>
      </c>
      <c r="G84" s="27" t="e">
        <f>IF(ISNA(VLOOKUP($B84,#REF!,G$4,0))=FALSE,VLOOKUP($B84,#REF!,G$4,0),"")</f>
        <v>#REF!</v>
      </c>
      <c r="H84" s="27" t="e">
        <f>IF(ISNA(VLOOKUP($B84,#REF!,H$4,0))=FALSE,VLOOKUP($B84,#REF!,H$4,0),"")</f>
        <v>#REF!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16"/>
      <c r="AB84" s="117"/>
      <c r="AC84" s="117"/>
      <c r="AD84" s="118"/>
    </row>
    <row r="85" spans="1:30" s="1" customFormat="1" ht="19.5" customHeight="1">
      <c r="A85" s="26">
        <v>53</v>
      </c>
      <c r="B85" s="26" t="str">
        <f t="shared" si="1"/>
        <v>15E4953</v>
      </c>
      <c r="C85" s="27" t="e">
        <f>IF(ISNA(VLOOKUP($B85,#REF!,$C$4,0))=FALSE,VLOOKUP($B85,#REF!,$C$4,0),"")</f>
        <v>#REF!</v>
      </c>
      <c r="D85" s="28" t="e">
        <f>IF(ISNA(VLOOKUP($B85,#REF!,D$4,0))=FALSE,VLOOKUP($B85,#REF!,D$4,0),"")</f>
        <v>#REF!</v>
      </c>
      <c r="E85" s="29" t="e">
        <f>IF(ISNA(VLOOKUP($B85,#REF!,E$4,0))=FALSE,VLOOKUP($B85,#REF!,E$4,0),"")</f>
        <v>#REF!</v>
      </c>
      <c r="F85" s="27" t="e">
        <f>IF(ISNA(VLOOKUP($B85,#REF!,F$4,0))=FALSE,VLOOKUP($B85,#REF!,F$4,0),"")</f>
        <v>#REF!</v>
      </c>
      <c r="G85" s="27" t="e">
        <f>IF(ISNA(VLOOKUP($B85,#REF!,G$4,0))=FALSE,VLOOKUP($B85,#REF!,G$4,0),"")</f>
        <v>#REF!</v>
      </c>
      <c r="H85" s="27" t="e">
        <f>IF(ISNA(VLOOKUP($B85,#REF!,H$4,0))=FALSE,VLOOKUP($B85,#REF!,H$4,0),"")</f>
        <v>#REF!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16"/>
      <c r="AB85" s="117"/>
      <c r="AC85" s="117"/>
      <c r="AD85" s="118"/>
    </row>
    <row r="86" spans="1:30" s="1" customFormat="1" ht="19.5" customHeight="1">
      <c r="A86" s="26">
        <v>54</v>
      </c>
      <c r="B86" s="26" t="str">
        <f t="shared" si="1"/>
        <v>15E4954</v>
      </c>
      <c r="C86" s="27" t="e">
        <f>IF(ISNA(VLOOKUP($B86,#REF!,$C$4,0))=FALSE,VLOOKUP($B86,#REF!,$C$4,0),"")</f>
        <v>#REF!</v>
      </c>
      <c r="D86" s="28" t="e">
        <f>IF(ISNA(VLOOKUP($B86,#REF!,D$4,0))=FALSE,VLOOKUP($B86,#REF!,D$4,0),"")</f>
        <v>#REF!</v>
      </c>
      <c r="E86" s="29" t="e">
        <f>IF(ISNA(VLOOKUP($B86,#REF!,E$4,0))=FALSE,VLOOKUP($B86,#REF!,E$4,0),"")</f>
        <v>#REF!</v>
      </c>
      <c r="F86" s="27" t="e">
        <f>IF(ISNA(VLOOKUP($B86,#REF!,F$4,0))=FALSE,VLOOKUP($B86,#REF!,F$4,0),"")</f>
        <v>#REF!</v>
      </c>
      <c r="G86" s="27" t="e">
        <f>IF(ISNA(VLOOKUP($B86,#REF!,G$4,0))=FALSE,VLOOKUP($B86,#REF!,G$4,0),"")</f>
        <v>#REF!</v>
      </c>
      <c r="H86" s="27" t="e">
        <f>IF(ISNA(VLOOKUP($B86,#REF!,H$4,0))=FALSE,VLOOKUP($B86,#REF!,H$4,0),"")</f>
        <v>#REF!</v>
      </c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16"/>
      <c r="AB86" s="117"/>
      <c r="AC86" s="117"/>
      <c r="AD86" s="118"/>
    </row>
    <row r="87" spans="1:30" s="1" customFormat="1" ht="19.5" customHeight="1">
      <c r="A87" s="26">
        <v>55</v>
      </c>
      <c r="B87" s="26" t="str">
        <f t="shared" si="1"/>
        <v>15E4955</v>
      </c>
      <c r="C87" s="27" t="e">
        <f>IF(ISNA(VLOOKUP($B87,#REF!,$C$4,0))=FALSE,VLOOKUP($B87,#REF!,$C$4,0),"")</f>
        <v>#REF!</v>
      </c>
      <c r="D87" s="28" t="e">
        <f>IF(ISNA(VLOOKUP($B87,#REF!,D$4,0))=FALSE,VLOOKUP($B87,#REF!,D$4,0),"")</f>
        <v>#REF!</v>
      </c>
      <c r="E87" s="29" t="e">
        <f>IF(ISNA(VLOOKUP($B87,#REF!,E$4,0))=FALSE,VLOOKUP($B87,#REF!,E$4,0),"")</f>
        <v>#REF!</v>
      </c>
      <c r="F87" s="27" t="e">
        <f>IF(ISNA(VLOOKUP($B87,#REF!,F$4,0))=FALSE,VLOOKUP($B87,#REF!,F$4,0),"")</f>
        <v>#REF!</v>
      </c>
      <c r="G87" s="27" t="e">
        <f>IF(ISNA(VLOOKUP($B87,#REF!,G$4,0))=FALSE,VLOOKUP($B87,#REF!,G$4,0),"")</f>
        <v>#REF!</v>
      </c>
      <c r="H87" s="27" t="e">
        <f>IF(ISNA(VLOOKUP($B87,#REF!,H$4,0))=FALSE,VLOOKUP($B87,#REF!,H$4,0),"")</f>
        <v>#REF!</v>
      </c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16"/>
      <c r="AB87" s="117"/>
      <c r="AC87" s="117"/>
      <c r="AD87" s="118"/>
    </row>
    <row r="88" spans="1:30" s="1" customFormat="1" ht="19.5" customHeight="1">
      <c r="A88" s="26">
        <v>56</v>
      </c>
      <c r="B88" s="26" t="str">
        <f>$G$2&amp;TEXT(A88,"00")</f>
        <v>15E4956</v>
      </c>
      <c r="C88" s="27" t="e">
        <f>IF(ISNA(VLOOKUP($B88,#REF!,$C$4,0))=FALSE,VLOOKUP($B88,#REF!,$C$4,0),"")</f>
        <v>#REF!</v>
      </c>
      <c r="D88" s="28" t="e">
        <f>IF(ISNA(VLOOKUP($B88,#REF!,D$4,0))=FALSE,VLOOKUP($B88,#REF!,D$4,0),"")</f>
        <v>#REF!</v>
      </c>
      <c r="E88" s="29" t="e">
        <f>IF(ISNA(VLOOKUP($B88,#REF!,E$4,0))=FALSE,VLOOKUP($B88,#REF!,E$4,0),"")</f>
        <v>#REF!</v>
      </c>
      <c r="F88" s="27" t="e">
        <f>IF(ISNA(VLOOKUP($B88,#REF!,F$4,0))=FALSE,VLOOKUP($B88,#REF!,F$4,0),"")</f>
        <v>#REF!</v>
      </c>
      <c r="G88" s="27" t="e">
        <f>IF(ISNA(VLOOKUP($B88,#REF!,G$4,0))=FALSE,VLOOKUP($B88,#REF!,G$4,0),"")</f>
        <v>#REF!</v>
      </c>
      <c r="H88" s="27" t="e">
        <f>IF(ISNA(VLOOKUP($B88,#REF!,H$4,0))=FALSE,VLOOKUP($B88,#REF!,H$4,0),"")</f>
        <v>#REF!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16"/>
      <c r="AB88" s="117"/>
      <c r="AC88" s="117"/>
      <c r="AD88" s="118"/>
    </row>
    <row r="89" spans="1:30" s="1" customFormat="1" ht="19.5" customHeight="1">
      <c r="A89" s="26">
        <v>57</v>
      </c>
      <c r="B89" s="26" t="str">
        <f>$G$2&amp;TEXT(A89,"00")</f>
        <v>15E4957</v>
      </c>
      <c r="C89" s="27" t="e">
        <f>IF(ISNA(VLOOKUP($B89,#REF!,$C$4,0))=FALSE,VLOOKUP($B89,#REF!,$C$4,0),"")</f>
        <v>#REF!</v>
      </c>
      <c r="D89" s="28" t="e">
        <f>IF(ISNA(VLOOKUP($B89,#REF!,D$4,0))=FALSE,VLOOKUP($B89,#REF!,D$4,0),"")</f>
        <v>#REF!</v>
      </c>
      <c r="E89" s="29" t="e">
        <f>IF(ISNA(VLOOKUP($B89,#REF!,E$4,0))=FALSE,VLOOKUP($B89,#REF!,E$4,0),"")</f>
        <v>#REF!</v>
      </c>
      <c r="F89" s="27" t="e">
        <f>IF(ISNA(VLOOKUP($B89,#REF!,F$4,0))=FALSE,VLOOKUP($B89,#REF!,F$4,0),"")</f>
        <v>#REF!</v>
      </c>
      <c r="G89" s="27" t="e">
        <f>IF(ISNA(VLOOKUP($B89,#REF!,G$4,0))=FALSE,VLOOKUP($B89,#REF!,G$4,0),"")</f>
        <v>#REF!</v>
      </c>
      <c r="H89" s="27" t="e">
        <f>IF(ISNA(VLOOKUP($B89,#REF!,H$4,0))=FALSE,VLOOKUP($B89,#REF!,H$4,0),"")</f>
        <v>#REF!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16"/>
      <c r="AB89" s="117"/>
      <c r="AC89" s="117"/>
      <c r="AD89" s="118"/>
    </row>
    <row r="90" spans="1:30" s="1" customFormat="1" ht="19.5" customHeight="1">
      <c r="A90" s="26">
        <v>58</v>
      </c>
      <c r="B90" s="26" t="str">
        <f>$G$2&amp;TEXT(A90,"00")</f>
        <v>15E4958</v>
      </c>
      <c r="C90" s="27" t="e">
        <f>IF(ISNA(VLOOKUP($B90,#REF!,$C$4,0))=FALSE,VLOOKUP($B90,#REF!,$C$4,0),"")</f>
        <v>#REF!</v>
      </c>
      <c r="D90" s="28" t="e">
        <f>IF(ISNA(VLOOKUP($B90,#REF!,D$4,0))=FALSE,VLOOKUP($B90,#REF!,D$4,0),"")</f>
        <v>#REF!</v>
      </c>
      <c r="E90" s="29" t="e">
        <f>IF(ISNA(VLOOKUP($B90,#REF!,E$4,0))=FALSE,VLOOKUP($B90,#REF!,E$4,0),"")</f>
        <v>#REF!</v>
      </c>
      <c r="F90" s="27" t="e">
        <f>IF(ISNA(VLOOKUP($B90,#REF!,F$4,0))=FALSE,VLOOKUP($B90,#REF!,F$4,0),"")</f>
        <v>#REF!</v>
      </c>
      <c r="G90" s="27" t="e">
        <f>IF(ISNA(VLOOKUP($B90,#REF!,G$4,0))=FALSE,VLOOKUP($B90,#REF!,G$4,0),"")</f>
        <v>#REF!</v>
      </c>
      <c r="H90" s="27" t="e">
        <f>IF(ISNA(VLOOKUP($B90,#REF!,H$4,0))=FALSE,VLOOKUP($B90,#REF!,H$4,0),"")</f>
        <v>#REF!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16"/>
      <c r="AB90" s="117"/>
      <c r="AC90" s="117"/>
      <c r="AD90" s="118"/>
    </row>
    <row r="91" spans="1:30" s="1" customFormat="1" ht="19.5" customHeight="1">
      <c r="A91" s="26">
        <v>59</v>
      </c>
      <c r="B91" s="26" t="str">
        <f>$G$2&amp;TEXT(A91,"00")</f>
        <v>15E4959</v>
      </c>
      <c r="C91" s="27" t="e">
        <f>IF(ISNA(VLOOKUP($B91,#REF!,$C$4,0))=FALSE,VLOOKUP($B91,#REF!,$C$4,0),"")</f>
        <v>#REF!</v>
      </c>
      <c r="D91" s="28" t="e">
        <f>IF(ISNA(VLOOKUP($B91,#REF!,D$4,0))=FALSE,VLOOKUP($B91,#REF!,D$4,0),"")</f>
        <v>#REF!</v>
      </c>
      <c r="E91" s="29" t="e">
        <f>IF(ISNA(VLOOKUP($B91,#REF!,E$4,0))=FALSE,VLOOKUP($B91,#REF!,E$4,0),"")</f>
        <v>#REF!</v>
      </c>
      <c r="F91" s="27" t="e">
        <f>IF(ISNA(VLOOKUP($B91,#REF!,F$4,0))=FALSE,VLOOKUP($B91,#REF!,F$4,0),"")</f>
        <v>#REF!</v>
      </c>
      <c r="G91" s="27" t="e">
        <f>IF(ISNA(VLOOKUP($B91,#REF!,G$4,0))=FALSE,VLOOKUP($B91,#REF!,G$4,0),"")</f>
        <v>#REF!</v>
      </c>
      <c r="H91" s="27" t="e">
        <f>IF(ISNA(VLOOKUP($B91,#REF!,H$4,0))=FALSE,VLOOKUP($B91,#REF!,H$4,0),"")</f>
        <v>#REF!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16"/>
      <c r="AB91" s="117"/>
      <c r="AC91" s="117"/>
      <c r="AD91" s="118"/>
    </row>
    <row r="92" spans="1:30" s="1" customFormat="1" ht="19.5" customHeight="1">
      <c r="A92" s="38">
        <v>60</v>
      </c>
      <c r="B92" s="38" t="str">
        <f>$G$2&amp;TEXT(A92,"00")</f>
        <v>15E4960</v>
      </c>
      <c r="C92" s="39" t="e">
        <f>IF(ISNA(VLOOKUP($B92,#REF!,$C$4,0))=FALSE,VLOOKUP($B92,#REF!,$C$4,0),"")</f>
        <v>#REF!</v>
      </c>
      <c r="D92" s="40" t="e">
        <f>IF(ISNA(VLOOKUP($B92,#REF!,D$4,0))=FALSE,VLOOKUP($B92,#REF!,D$4,0),"")</f>
        <v>#REF!</v>
      </c>
      <c r="E92" s="41" t="e">
        <f>IF(ISNA(VLOOKUP($B92,#REF!,E$4,0))=FALSE,VLOOKUP($B92,#REF!,E$4,0),"")</f>
        <v>#REF!</v>
      </c>
      <c r="F92" s="39" t="e">
        <f>IF(ISNA(VLOOKUP($B92,#REF!,F$4,0))=FALSE,VLOOKUP($B92,#REF!,F$4,0),"")</f>
        <v>#REF!</v>
      </c>
      <c r="G92" s="39" t="e">
        <f>IF(ISNA(VLOOKUP($B92,#REF!,G$4,0))=FALSE,VLOOKUP($B92,#REF!,G$4,0),"")</f>
        <v>#REF!</v>
      </c>
      <c r="H92" s="39" t="e">
        <f>IF(ISNA(VLOOKUP($B92,#REF!,H$4,0))=FALSE,VLOOKUP($B92,#REF!,H$4,0),"")</f>
        <v>#REF!</v>
      </c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119"/>
      <c r="AB92" s="120"/>
      <c r="AC92" s="120"/>
      <c r="AD92" s="121"/>
    </row>
    <row r="93" spans="1:30" s="1" customFormat="1">
      <c r="A93" s="21" t="s">
        <v>25</v>
      </c>
      <c r="B93" s="21"/>
      <c r="C93" s="21"/>
      <c r="D93" s="37"/>
      <c r="E93" s="37"/>
      <c r="F93" s="37"/>
      <c r="G93" s="37"/>
      <c r="S93" s="122" t="s">
        <v>30</v>
      </c>
      <c r="T93" s="122"/>
      <c r="U93" s="122"/>
      <c r="V93" s="122"/>
      <c r="W93" s="122"/>
      <c r="X93" s="122"/>
      <c r="Y93" s="122"/>
      <c r="Z93" s="122"/>
      <c r="AA93" s="122"/>
    </row>
    <row r="94" spans="1:30" s="1" customFormat="1">
      <c r="A94" s="31" t="s">
        <v>26</v>
      </c>
      <c r="B94" s="31"/>
      <c r="C94" s="31"/>
      <c r="D94" s="21"/>
      <c r="E94" s="21"/>
      <c r="F94" s="21"/>
      <c r="G94" s="21"/>
      <c r="K94" s="122" t="s">
        <v>22</v>
      </c>
      <c r="L94" s="122"/>
      <c r="M94" s="122"/>
      <c r="N94" s="122"/>
      <c r="O94" s="122"/>
      <c r="P94" s="122"/>
      <c r="Q94" s="122"/>
      <c r="R94" s="122"/>
      <c r="T94" s="21"/>
      <c r="U94" s="21"/>
      <c r="V94" s="122" t="s">
        <v>23</v>
      </c>
      <c r="W94" s="122"/>
      <c r="X94" s="122"/>
      <c r="Y94" s="122"/>
      <c r="Z94" s="122"/>
      <c r="AA94" s="122"/>
    </row>
    <row r="95" spans="1:30" s="1" customFormat="1">
      <c r="A95" s="31" t="s">
        <v>27</v>
      </c>
      <c r="B95" s="31"/>
      <c r="C95" s="31"/>
      <c r="D95" s="31"/>
      <c r="E95" s="31"/>
      <c r="F95" s="31"/>
      <c r="G95" s="31"/>
      <c r="I95" s="21"/>
      <c r="J95" s="21"/>
      <c r="K95" s="122" t="s">
        <v>24</v>
      </c>
      <c r="L95" s="122"/>
      <c r="M95" s="122"/>
      <c r="N95" s="122"/>
      <c r="O95" s="122"/>
      <c r="P95" s="122"/>
      <c r="Q95" s="122"/>
      <c r="R95" s="122"/>
      <c r="S95" s="30"/>
      <c r="T95" s="30"/>
      <c r="U95" s="30"/>
      <c r="V95" s="122" t="s">
        <v>24</v>
      </c>
      <c r="W95" s="122"/>
      <c r="X95" s="122"/>
      <c r="Y95" s="122"/>
      <c r="Z95" s="122"/>
      <c r="AA95" s="122"/>
    </row>
    <row r="96" spans="1:30" s="1" customFormat="1">
      <c r="A96" s="31" t="s">
        <v>29</v>
      </c>
      <c r="B96" s="31"/>
      <c r="C96" s="31"/>
      <c r="D96" s="31"/>
      <c r="E96" s="31"/>
      <c r="F96" s="31"/>
      <c r="G96" s="31"/>
      <c r="H96" s="30"/>
      <c r="I96" s="30"/>
      <c r="J96" s="30"/>
    </row>
    <row r="97" spans="1:29" s="1" customFormat="1">
      <c r="A97" s="32" t="s">
        <v>28</v>
      </c>
      <c r="D97" s="31"/>
      <c r="E97" s="31"/>
      <c r="F97" s="31"/>
      <c r="G97" s="31"/>
      <c r="I97" s="21"/>
      <c r="J97" s="21"/>
      <c r="K97" s="21"/>
      <c r="L97" s="21"/>
      <c r="M97" s="21"/>
      <c r="T97" s="21"/>
      <c r="U97" s="21"/>
      <c r="V97" s="21"/>
      <c r="W97" s="21"/>
      <c r="X97" s="21"/>
      <c r="Y97" s="21"/>
      <c r="Z97" s="21"/>
      <c r="AA97" s="21"/>
    </row>
    <row r="98" spans="1:29" s="1" customFormat="1">
      <c r="D98" s="21"/>
      <c r="E98" s="21"/>
    </row>
    <row r="99" spans="1:29" s="1" customFormat="1">
      <c r="D99" s="21"/>
      <c r="E99" s="21"/>
    </row>
    <row r="100" spans="1:29" s="1" customFormat="1">
      <c r="D100" s="21"/>
      <c r="E100" s="21"/>
      <c r="AB100" s="48" t="s">
        <v>53</v>
      </c>
      <c r="AC100" s="45"/>
    </row>
    <row r="101" spans="1:29" s="1" customFormat="1">
      <c r="D101" s="21"/>
      <c r="E101" s="21"/>
    </row>
    <row r="102" spans="1:29" s="1" customFormat="1">
      <c r="D102" s="21"/>
      <c r="E102" s="21"/>
    </row>
  </sheetData>
  <mergeCells count="97">
    <mergeCell ref="K71:R71"/>
    <mergeCell ref="K25:R25"/>
    <mergeCell ref="V95:AA95"/>
    <mergeCell ref="K95:R95"/>
    <mergeCell ref="K94:R94"/>
    <mergeCell ref="V94:AA94"/>
    <mergeCell ref="S93:AA93"/>
    <mergeCell ref="AA36:AD36"/>
    <mergeCell ref="AA37:AD37"/>
    <mergeCell ref="K72:R72"/>
    <mergeCell ref="K26:R26"/>
    <mergeCell ref="V26:AA26"/>
    <mergeCell ref="AA34:AD34"/>
    <mergeCell ref="AA35:AD35"/>
    <mergeCell ref="V25:AA25"/>
    <mergeCell ref="AA38:AD38"/>
    <mergeCell ref="O7:R7"/>
    <mergeCell ref="K49:R49"/>
    <mergeCell ref="V49:AA49"/>
    <mergeCell ref="S70:AA70"/>
    <mergeCell ref="E3:AD3"/>
    <mergeCell ref="X6:Z6"/>
    <mergeCell ref="S7:V7"/>
    <mergeCell ref="K7:N7"/>
    <mergeCell ref="E6:E8"/>
    <mergeCell ref="S47:AA47"/>
    <mergeCell ref="K48:R48"/>
    <mergeCell ref="V48:AA48"/>
    <mergeCell ref="AA21:AD21"/>
    <mergeCell ref="AA22:AD22"/>
    <mergeCell ref="AA14:AD14"/>
    <mergeCell ref="S24:AA24"/>
    <mergeCell ref="AA23:AD23"/>
    <mergeCell ref="AA32:AD32"/>
    <mergeCell ref="A1:D1"/>
    <mergeCell ref="A2:D2"/>
    <mergeCell ref="A6:A8"/>
    <mergeCell ref="C6:C8"/>
    <mergeCell ref="F6:F8"/>
    <mergeCell ref="I6:W6"/>
    <mergeCell ref="D6:D8"/>
    <mergeCell ref="A5:AD5"/>
    <mergeCell ref="H6:H8"/>
    <mergeCell ref="G6:G8"/>
    <mergeCell ref="AA15:AD15"/>
    <mergeCell ref="AA16:AD16"/>
    <mergeCell ref="AA17:AD17"/>
    <mergeCell ref="AA18:AD18"/>
    <mergeCell ref="AA19:AD19"/>
    <mergeCell ref="AA20:AD20"/>
    <mergeCell ref="AA6:AD8"/>
    <mergeCell ref="AA9:AD9"/>
    <mergeCell ref="AA10:AD10"/>
    <mergeCell ref="AA11:AD11"/>
    <mergeCell ref="AA12:AD12"/>
    <mergeCell ref="AA13:AD13"/>
    <mergeCell ref="AA39:AD39"/>
    <mergeCell ref="AA40:AD40"/>
    <mergeCell ref="AA33:AD33"/>
    <mergeCell ref="AA41:AD41"/>
    <mergeCell ref="AA44:AD44"/>
    <mergeCell ref="AA45:AD45"/>
    <mergeCell ref="AA42:AD42"/>
    <mergeCell ref="AA43:AD43"/>
    <mergeCell ref="AA46:AD46"/>
    <mergeCell ref="AA55:AD55"/>
    <mergeCell ref="AA58:AD58"/>
    <mergeCell ref="AA59:AD59"/>
    <mergeCell ref="AA56:AD56"/>
    <mergeCell ref="AA57:AD57"/>
    <mergeCell ref="AA60:AD60"/>
    <mergeCell ref="AA61:AD61"/>
    <mergeCell ref="AA64:AD64"/>
    <mergeCell ref="AA65:AD65"/>
    <mergeCell ref="AA62:AD62"/>
    <mergeCell ref="AA63:AD63"/>
    <mergeCell ref="AA66:AD66"/>
    <mergeCell ref="AA67:AD67"/>
    <mergeCell ref="AA78:AD78"/>
    <mergeCell ref="V71:AA71"/>
    <mergeCell ref="AA68:AD68"/>
    <mergeCell ref="AA69:AD69"/>
    <mergeCell ref="AA79:AD79"/>
    <mergeCell ref="V72:AA72"/>
    <mergeCell ref="AA80:AD80"/>
    <mergeCell ref="AA83:AD83"/>
    <mergeCell ref="AA84:AD84"/>
    <mergeCell ref="AA81:AD81"/>
    <mergeCell ref="AA82:AD82"/>
    <mergeCell ref="AA91:AD91"/>
    <mergeCell ref="AA92:AD92"/>
    <mergeCell ref="AA85:AD85"/>
    <mergeCell ref="AA86:AD86"/>
    <mergeCell ref="AA87:AD87"/>
    <mergeCell ref="AA88:AD88"/>
    <mergeCell ref="AA89:AD89"/>
    <mergeCell ref="AA90:AD90"/>
  </mergeCells>
  <phoneticPr fontId="23" type="noConversion"/>
  <pageMargins left="0.24" right="0" top="0" bottom="0" header="0" footer="0"/>
  <pageSetup paperSize="9" orientation="landscape" r:id="rId1"/>
  <headerFooter>
    <oddFooter>&amp;R&amp;P/&amp;N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253</v>
      </c>
      <c r="G1" s="170"/>
      <c r="H1" s="170"/>
      <c r="I1" s="170"/>
      <c r="J1" s="170"/>
      <c r="K1" s="170"/>
      <c r="L1" s="58" t="s">
        <v>595</v>
      </c>
    </row>
    <row r="2" spans="1:15" s="56" customFormat="1">
      <c r="C2" s="186" t="s">
        <v>59</v>
      </c>
      <c r="D2" s="186"/>
      <c r="E2" s="59" t="s">
        <v>609</v>
      </c>
      <c r="F2" s="187" t="s">
        <v>602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590</v>
      </c>
      <c r="D3" s="171" t="s">
        <v>603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610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59</v>
      </c>
      <c r="B8" s="65">
        <v>1</v>
      </c>
      <c r="C8" s="102" t="s">
        <v>302</v>
      </c>
      <c r="D8" s="67" t="s">
        <v>493</v>
      </c>
      <c r="E8" s="68" t="s">
        <v>146</v>
      </c>
      <c r="F8" s="105" t="s">
        <v>481</v>
      </c>
      <c r="G8" s="105" t="s">
        <v>258</v>
      </c>
      <c r="H8" s="69"/>
      <c r="I8" s="70"/>
      <c r="J8" s="70"/>
      <c r="K8" s="70"/>
      <c r="L8" s="183" t="s">
        <v>92</v>
      </c>
      <c r="M8" s="184"/>
      <c r="N8" s="185"/>
      <c r="O8" s="114" t="s">
        <v>605</v>
      </c>
    </row>
    <row r="9" spans="1:15" ht="20.100000000000001" customHeight="1">
      <c r="A9" s="114">
        <v>60</v>
      </c>
      <c r="B9" s="65">
        <v>2</v>
      </c>
      <c r="C9" s="102" t="s">
        <v>316</v>
      </c>
      <c r="D9" s="67" t="s">
        <v>494</v>
      </c>
      <c r="E9" s="68" t="s">
        <v>99</v>
      </c>
      <c r="F9" s="105" t="s">
        <v>481</v>
      </c>
      <c r="G9" s="105" t="s">
        <v>258</v>
      </c>
      <c r="H9" s="69"/>
      <c r="I9" s="70"/>
      <c r="J9" s="70"/>
      <c r="K9" s="70"/>
      <c r="L9" s="173" t="s">
        <v>92</v>
      </c>
      <c r="M9" s="174"/>
      <c r="N9" s="175"/>
      <c r="O9" s="114" t="s">
        <v>605</v>
      </c>
    </row>
    <row r="10" spans="1:15" ht="20.100000000000001" customHeight="1">
      <c r="A10" s="114">
        <v>61</v>
      </c>
      <c r="B10" s="65">
        <v>3</v>
      </c>
      <c r="C10" s="102" t="s">
        <v>378</v>
      </c>
      <c r="D10" s="67" t="s">
        <v>495</v>
      </c>
      <c r="E10" s="68" t="s">
        <v>102</v>
      </c>
      <c r="F10" s="105" t="s">
        <v>481</v>
      </c>
      <c r="G10" s="105" t="s">
        <v>258</v>
      </c>
      <c r="H10" s="69"/>
      <c r="I10" s="70"/>
      <c r="J10" s="70"/>
      <c r="K10" s="70"/>
      <c r="L10" s="173" t="s">
        <v>92</v>
      </c>
      <c r="M10" s="174"/>
      <c r="N10" s="175"/>
      <c r="O10" s="114" t="s">
        <v>605</v>
      </c>
    </row>
    <row r="11" spans="1:15" ht="20.100000000000001" customHeight="1">
      <c r="A11" s="114">
        <v>62</v>
      </c>
      <c r="B11" s="65">
        <v>4</v>
      </c>
      <c r="C11" s="102" t="s">
        <v>272</v>
      </c>
      <c r="D11" s="67" t="s">
        <v>496</v>
      </c>
      <c r="E11" s="68" t="s">
        <v>183</v>
      </c>
      <c r="F11" s="105" t="s">
        <v>481</v>
      </c>
      <c r="G11" s="105" t="s">
        <v>258</v>
      </c>
      <c r="H11" s="69"/>
      <c r="I11" s="70"/>
      <c r="J11" s="70"/>
      <c r="K11" s="70"/>
      <c r="L11" s="173" t="s">
        <v>92</v>
      </c>
      <c r="M11" s="174"/>
      <c r="N11" s="175"/>
      <c r="O11" s="114" t="s">
        <v>605</v>
      </c>
    </row>
    <row r="12" spans="1:15" ht="20.100000000000001" customHeight="1">
      <c r="A12" s="114">
        <v>63</v>
      </c>
      <c r="B12" s="65">
        <v>5</v>
      </c>
      <c r="C12" s="102" t="s">
        <v>437</v>
      </c>
      <c r="D12" s="67" t="s">
        <v>125</v>
      </c>
      <c r="E12" s="68" t="s">
        <v>111</v>
      </c>
      <c r="F12" s="105" t="s">
        <v>481</v>
      </c>
      <c r="G12" s="105" t="s">
        <v>258</v>
      </c>
      <c r="H12" s="69"/>
      <c r="I12" s="70"/>
      <c r="J12" s="70"/>
      <c r="K12" s="70"/>
      <c r="L12" s="173" t="s">
        <v>92</v>
      </c>
      <c r="M12" s="174"/>
      <c r="N12" s="175"/>
      <c r="O12" s="114" t="s">
        <v>605</v>
      </c>
    </row>
    <row r="13" spans="1:15" ht="20.100000000000001" customHeight="1">
      <c r="A13" s="114">
        <v>64</v>
      </c>
      <c r="B13" s="65">
        <v>6</v>
      </c>
      <c r="C13" s="102" t="s">
        <v>347</v>
      </c>
      <c r="D13" s="67" t="s">
        <v>497</v>
      </c>
      <c r="E13" s="68" t="s">
        <v>112</v>
      </c>
      <c r="F13" s="105" t="s">
        <v>481</v>
      </c>
      <c r="G13" s="105" t="s">
        <v>258</v>
      </c>
      <c r="H13" s="69"/>
      <c r="I13" s="70"/>
      <c r="J13" s="70"/>
      <c r="K13" s="70"/>
      <c r="L13" s="173" t="s">
        <v>92</v>
      </c>
      <c r="M13" s="174"/>
      <c r="N13" s="175"/>
      <c r="O13" s="114" t="s">
        <v>605</v>
      </c>
    </row>
    <row r="14" spans="1:15" ht="20.100000000000001" customHeight="1">
      <c r="A14" s="114">
        <v>65</v>
      </c>
      <c r="B14" s="65">
        <v>7</v>
      </c>
      <c r="C14" s="102" t="s">
        <v>320</v>
      </c>
      <c r="D14" s="67" t="s">
        <v>103</v>
      </c>
      <c r="E14" s="68" t="s">
        <v>115</v>
      </c>
      <c r="F14" s="105" t="s">
        <v>481</v>
      </c>
      <c r="G14" s="105" t="s">
        <v>258</v>
      </c>
      <c r="H14" s="69"/>
      <c r="I14" s="70"/>
      <c r="J14" s="70"/>
      <c r="K14" s="70"/>
      <c r="L14" s="173" t="s">
        <v>92</v>
      </c>
      <c r="M14" s="174"/>
      <c r="N14" s="175"/>
      <c r="O14" s="114" t="s">
        <v>605</v>
      </c>
    </row>
    <row r="15" spans="1:15" ht="20.100000000000001" customHeight="1">
      <c r="A15" s="114">
        <v>66</v>
      </c>
      <c r="B15" s="65">
        <v>8</v>
      </c>
      <c r="C15" s="102" t="s">
        <v>266</v>
      </c>
      <c r="D15" s="67" t="s">
        <v>498</v>
      </c>
      <c r="E15" s="68" t="s">
        <v>115</v>
      </c>
      <c r="F15" s="105" t="s">
        <v>481</v>
      </c>
      <c r="G15" s="105" t="s">
        <v>258</v>
      </c>
      <c r="H15" s="69"/>
      <c r="I15" s="70"/>
      <c r="J15" s="70"/>
      <c r="K15" s="70"/>
      <c r="L15" s="173" t="s">
        <v>92</v>
      </c>
      <c r="M15" s="174"/>
      <c r="N15" s="175"/>
      <c r="O15" s="114" t="s">
        <v>605</v>
      </c>
    </row>
    <row r="16" spans="1:15" ht="20.100000000000001" customHeight="1">
      <c r="A16" s="114">
        <v>67</v>
      </c>
      <c r="B16" s="65">
        <v>9</v>
      </c>
      <c r="C16" s="102" t="s">
        <v>499</v>
      </c>
      <c r="D16" s="67" t="s">
        <v>500</v>
      </c>
      <c r="E16" s="68" t="s">
        <v>81</v>
      </c>
      <c r="F16" s="105" t="s">
        <v>481</v>
      </c>
      <c r="G16" s="105" t="s">
        <v>258</v>
      </c>
      <c r="H16" s="69"/>
      <c r="I16" s="70"/>
      <c r="J16" s="70"/>
      <c r="K16" s="70"/>
      <c r="L16" s="173" t="s">
        <v>93</v>
      </c>
      <c r="M16" s="174"/>
      <c r="N16" s="175"/>
      <c r="O16" s="114" t="s">
        <v>605</v>
      </c>
    </row>
    <row r="17" spans="1:15" ht="20.100000000000001" customHeight="1">
      <c r="A17" s="114">
        <v>68</v>
      </c>
      <c r="B17" s="65">
        <v>10</v>
      </c>
      <c r="C17" s="102" t="s">
        <v>501</v>
      </c>
      <c r="D17" s="67" t="s">
        <v>502</v>
      </c>
      <c r="E17" s="68" t="s">
        <v>81</v>
      </c>
      <c r="F17" s="105" t="s">
        <v>481</v>
      </c>
      <c r="G17" s="105" t="s">
        <v>258</v>
      </c>
      <c r="H17" s="69"/>
      <c r="I17" s="70"/>
      <c r="J17" s="70"/>
      <c r="K17" s="70"/>
      <c r="L17" s="173" t="s">
        <v>93</v>
      </c>
      <c r="M17" s="174"/>
      <c r="N17" s="175"/>
      <c r="O17" s="114" t="s">
        <v>605</v>
      </c>
    </row>
    <row r="18" spans="1:15" ht="20.100000000000001" customHeight="1">
      <c r="A18" s="114">
        <v>69</v>
      </c>
      <c r="B18" s="65">
        <v>11</v>
      </c>
      <c r="C18" s="102" t="s">
        <v>503</v>
      </c>
      <c r="D18" s="67" t="s">
        <v>151</v>
      </c>
      <c r="E18" s="68" t="s">
        <v>156</v>
      </c>
      <c r="F18" s="105" t="s">
        <v>481</v>
      </c>
      <c r="G18" s="105" t="s">
        <v>258</v>
      </c>
      <c r="H18" s="69"/>
      <c r="I18" s="70"/>
      <c r="J18" s="70"/>
      <c r="K18" s="70"/>
      <c r="L18" s="173" t="s">
        <v>93</v>
      </c>
      <c r="M18" s="174"/>
      <c r="N18" s="175"/>
      <c r="O18" s="114" t="s">
        <v>605</v>
      </c>
    </row>
    <row r="19" spans="1:15" ht="20.100000000000001" customHeight="1">
      <c r="A19" s="114">
        <v>70</v>
      </c>
      <c r="B19" s="65">
        <v>12</v>
      </c>
      <c r="C19" s="102" t="s">
        <v>388</v>
      </c>
      <c r="D19" s="67" t="s">
        <v>504</v>
      </c>
      <c r="E19" s="68" t="s">
        <v>86</v>
      </c>
      <c r="F19" s="105" t="s">
        <v>481</v>
      </c>
      <c r="G19" s="105" t="s">
        <v>258</v>
      </c>
      <c r="H19" s="69"/>
      <c r="I19" s="70"/>
      <c r="J19" s="70"/>
      <c r="K19" s="70"/>
      <c r="L19" s="173" t="s">
        <v>92</v>
      </c>
      <c r="M19" s="174"/>
      <c r="N19" s="175"/>
      <c r="O19" s="114" t="s">
        <v>605</v>
      </c>
    </row>
    <row r="20" spans="1:15" ht="20.100000000000001" customHeight="1">
      <c r="A20" s="114">
        <v>71</v>
      </c>
      <c r="B20" s="65">
        <v>13</v>
      </c>
      <c r="C20" s="102" t="s">
        <v>349</v>
      </c>
      <c r="D20" s="67" t="s">
        <v>505</v>
      </c>
      <c r="E20" s="68" t="s">
        <v>152</v>
      </c>
      <c r="F20" s="105" t="s">
        <v>481</v>
      </c>
      <c r="G20" s="105" t="s">
        <v>258</v>
      </c>
      <c r="H20" s="69"/>
      <c r="I20" s="70"/>
      <c r="J20" s="70"/>
      <c r="K20" s="70"/>
      <c r="L20" s="173" t="s">
        <v>92</v>
      </c>
      <c r="M20" s="174"/>
      <c r="N20" s="175"/>
      <c r="O20" s="114" t="s">
        <v>605</v>
      </c>
    </row>
    <row r="21" spans="1:15" ht="20.100000000000001" customHeight="1">
      <c r="A21" s="114">
        <v>72</v>
      </c>
      <c r="B21" s="65">
        <v>14</v>
      </c>
      <c r="C21" s="102" t="s">
        <v>405</v>
      </c>
      <c r="D21" s="67" t="s">
        <v>506</v>
      </c>
      <c r="E21" s="68" t="s">
        <v>83</v>
      </c>
      <c r="F21" s="105" t="s">
        <v>481</v>
      </c>
      <c r="G21" s="105" t="s">
        <v>258</v>
      </c>
      <c r="H21" s="69"/>
      <c r="I21" s="70"/>
      <c r="J21" s="70"/>
      <c r="K21" s="70"/>
      <c r="L21" s="173" t="s">
        <v>92</v>
      </c>
      <c r="M21" s="174"/>
      <c r="N21" s="175"/>
      <c r="O21" s="114" t="s">
        <v>605</v>
      </c>
    </row>
    <row r="22" spans="1:15" ht="20.100000000000001" customHeight="1">
      <c r="A22" s="114">
        <v>73</v>
      </c>
      <c r="B22" s="65">
        <v>15</v>
      </c>
      <c r="C22" s="102" t="s">
        <v>308</v>
      </c>
      <c r="D22" s="67" t="s">
        <v>90</v>
      </c>
      <c r="E22" s="68" t="s">
        <v>83</v>
      </c>
      <c r="F22" s="105" t="s">
        <v>481</v>
      </c>
      <c r="G22" s="105" t="s">
        <v>258</v>
      </c>
      <c r="H22" s="69"/>
      <c r="I22" s="70"/>
      <c r="J22" s="70"/>
      <c r="K22" s="70"/>
      <c r="L22" s="173" t="s">
        <v>92</v>
      </c>
      <c r="M22" s="174"/>
      <c r="N22" s="175"/>
      <c r="O22" s="114" t="s">
        <v>605</v>
      </c>
    </row>
    <row r="23" spans="1:15" ht="20.100000000000001" customHeight="1">
      <c r="A23" s="114">
        <v>74</v>
      </c>
      <c r="B23" s="65">
        <v>16</v>
      </c>
      <c r="C23" s="102" t="s">
        <v>507</v>
      </c>
      <c r="D23" s="67" t="s">
        <v>508</v>
      </c>
      <c r="E23" s="68" t="s">
        <v>196</v>
      </c>
      <c r="F23" s="105" t="s">
        <v>481</v>
      </c>
      <c r="G23" s="105" t="s">
        <v>258</v>
      </c>
      <c r="H23" s="69"/>
      <c r="I23" s="70"/>
      <c r="J23" s="70"/>
      <c r="K23" s="70"/>
      <c r="L23" s="173" t="s">
        <v>93</v>
      </c>
      <c r="M23" s="174"/>
      <c r="N23" s="175"/>
      <c r="O23" s="114" t="s">
        <v>605</v>
      </c>
    </row>
    <row r="24" spans="1:15" ht="20.100000000000001" customHeight="1">
      <c r="A24" s="114">
        <v>75</v>
      </c>
      <c r="B24" s="65">
        <v>17</v>
      </c>
      <c r="C24" s="102" t="s">
        <v>289</v>
      </c>
      <c r="D24" s="67" t="s">
        <v>214</v>
      </c>
      <c r="E24" s="68" t="s">
        <v>114</v>
      </c>
      <c r="F24" s="105" t="s">
        <v>481</v>
      </c>
      <c r="G24" s="105" t="s">
        <v>258</v>
      </c>
      <c r="H24" s="69"/>
      <c r="I24" s="70"/>
      <c r="J24" s="70"/>
      <c r="K24" s="70"/>
      <c r="L24" s="173" t="s">
        <v>92</v>
      </c>
      <c r="M24" s="174"/>
      <c r="N24" s="175"/>
      <c r="O24" s="114" t="s">
        <v>605</v>
      </c>
    </row>
    <row r="25" spans="1:15" ht="20.100000000000001" customHeight="1">
      <c r="A25" s="114">
        <v>76</v>
      </c>
      <c r="B25" s="65">
        <v>18</v>
      </c>
      <c r="C25" s="102" t="s">
        <v>509</v>
      </c>
      <c r="D25" s="67" t="s">
        <v>510</v>
      </c>
      <c r="E25" s="68" t="s">
        <v>179</v>
      </c>
      <c r="F25" s="105" t="s">
        <v>481</v>
      </c>
      <c r="G25" s="105" t="s">
        <v>258</v>
      </c>
      <c r="H25" s="69"/>
      <c r="I25" s="70"/>
      <c r="J25" s="70"/>
      <c r="K25" s="70"/>
      <c r="L25" s="173" t="s">
        <v>93</v>
      </c>
      <c r="M25" s="174"/>
      <c r="N25" s="175"/>
      <c r="O25" s="114" t="s">
        <v>605</v>
      </c>
    </row>
    <row r="26" spans="1:15" ht="20.100000000000001" customHeight="1">
      <c r="A26" s="114">
        <v>0</v>
      </c>
      <c r="B26" s="65">
        <v>19</v>
      </c>
      <c r="C26" s="102" t="s">
        <v>92</v>
      </c>
      <c r="D26" s="67" t="s">
        <v>92</v>
      </c>
      <c r="E26" s="68" t="s">
        <v>92</v>
      </c>
      <c r="F26" s="105" t="s">
        <v>92</v>
      </c>
      <c r="G26" s="105" t="s">
        <v>92</v>
      </c>
      <c r="H26" s="69"/>
      <c r="I26" s="70"/>
      <c r="J26" s="70"/>
      <c r="K26" s="70"/>
      <c r="L26" s="173" t="s">
        <v>92</v>
      </c>
      <c r="M26" s="174"/>
      <c r="N26" s="175"/>
      <c r="O26" s="114" t="s">
        <v>605</v>
      </c>
    </row>
    <row r="27" spans="1:15" ht="20.100000000000001" customHeight="1">
      <c r="A27" s="114">
        <v>0</v>
      </c>
      <c r="B27" s="65">
        <v>20</v>
      </c>
      <c r="C27" s="102" t="s">
        <v>92</v>
      </c>
      <c r="D27" s="67" t="s">
        <v>92</v>
      </c>
      <c r="E27" s="68" t="s">
        <v>92</v>
      </c>
      <c r="F27" s="105" t="s">
        <v>92</v>
      </c>
      <c r="G27" s="105" t="s">
        <v>92</v>
      </c>
      <c r="H27" s="69"/>
      <c r="I27" s="70"/>
      <c r="J27" s="70"/>
      <c r="K27" s="70"/>
      <c r="L27" s="173" t="s">
        <v>92</v>
      </c>
      <c r="M27" s="174"/>
      <c r="N27" s="175"/>
      <c r="O27" s="114" t="s">
        <v>605</v>
      </c>
    </row>
    <row r="28" spans="1:15" ht="20.100000000000001" customHeight="1">
      <c r="A28" s="114">
        <v>0</v>
      </c>
      <c r="B28" s="65">
        <v>21</v>
      </c>
      <c r="C28" s="102" t="s">
        <v>92</v>
      </c>
      <c r="D28" s="67" t="s">
        <v>92</v>
      </c>
      <c r="E28" s="68" t="s">
        <v>92</v>
      </c>
      <c r="F28" s="105" t="s">
        <v>92</v>
      </c>
      <c r="G28" s="105" t="s">
        <v>92</v>
      </c>
      <c r="H28" s="69"/>
      <c r="I28" s="70"/>
      <c r="J28" s="70"/>
      <c r="K28" s="70"/>
      <c r="L28" s="173" t="s">
        <v>92</v>
      </c>
      <c r="M28" s="174"/>
      <c r="N28" s="175"/>
      <c r="O28" s="114" t="s">
        <v>605</v>
      </c>
    </row>
    <row r="29" spans="1:15" ht="20.100000000000001" customHeight="1">
      <c r="A29" s="114">
        <v>0</v>
      </c>
      <c r="B29" s="65">
        <v>22</v>
      </c>
      <c r="C29" s="102" t="s">
        <v>92</v>
      </c>
      <c r="D29" s="67" t="s">
        <v>92</v>
      </c>
      <c r="E29" s="68" t="s">
        <v>92</v>
      </c>
      <c r="F29" s="105" t="s">
        <v>92</v>
      </c>
      <c r="G29" s="105" t="s">
        <v>92</v>
      </c>
      <c r="H29" s="69"/>
      <c r="I29" s="70"/>
      <c r="J29" s="70"/>
      <c r="K29" s="70"/>
      <c r="L29" s="173" t="s">
        <v>92</v>
      </c>
      <c r="M29" s="174"/>
      <c r="N29" s="175"/>
      <c r="O29" s="114" t="s">
        <v>605</v>
      </c>
    </row>
    <row r="30" spans="1:15" ht="20.100000000000001" customHeight="1">
      <c r="A30" s="114">
        <v>0</v>
      </c>
      <c r="B30" s="65">
        <v>23</v>
      </c>
      <c r="C30" s="102" t="s">
        <v>92</v>
      </c>
      <c r="D30" s="67" t="s">
        <v>92</v>
      </c>
      <c r="E30" s="68" t="s">
        <v>92</v>
      </c>
      <c r="F30" s="105" t="s">
        <v>92</v>
      </c>
      <c r="G30" s="105" t="s">
        <v>92</v>
      </c>
      <c r="H30" s="69"/>
      <c r="I30" s="70"/>
      <c r="J30" s="70"/>
      <c r="K30" s="70"/>
      <c r="L30" s="173" t="s">
        <v>92</v>
      </c>
      <c r="M30" s="174"/>
      <c r="N30" s="175"/>
      <c r="O30" s="114" t="s">
        <v>605</v>
      </c>
    </row>
    <row r="31" spans="1:15" ht="20.100000000000001" customHeight="1">
      <c r="A31" s="114">
        <v>0</v>
      </c>
      <c r="B31" s="65">
        <v>24</v>
      </c>
      <c r="C31" s="102" t="s">
        <v>92</v>
      </c>
      <c r="D31" s="67" t="s">
        <v>92</v>
      </c>
      <c r="E31" s="68" t="s">
        <v>92</v>
      </c>
      <c r="F31" s="105" t="s">
        <v>92</v>
      </c>
      <c r="G31" s="105" t="s">
        <v>92</v>
      </c>
      <c r="H31" s="69"/>
      <c r="I31" s="70"/>
      <c r="J31" s="70"/>
      <c r="K31" s="70"/>
      <c r="L31" s="173" t="s">
        <v>92</v>
      </c>
      <c r="M31" s="174"/>
      <c r="N31" s="175"/>
      <c r="O31" s="114" t="s">
        <v>605</v>
      </c>
    </row>
    <row r="32" spans="1:15" ht="20.100000000000001" customHeight="1">
      <c r="A32" s="114">
        <v>0</v>
      </c>
      <c r="B32" s="65">
        <v>25</v>
      </c>
      <c r="C32" s="102" t="s">
        <v>92</v>
      </c>
      <c r="D32" s="67" t="s">
        <v>92</v>
      </c>
      <c r="E32" s="68" t="s">
        <v>92</v>
      </c>
      <c r="F32" s="105" t="s">
        <v>92</v>
      </c>
      <c r="G32" s="105" t="s">
        <v>92</v>
      </c>
      <c r="H32" s="69"/>
      <c r="I32" s="70"/>
      <c r="J32" s="70"/>
      <c r="K32" s="70"/>
      <c r="L32" s="173" t="s">
        <v>92</v>
      </c>
      <c r="M32" s="174"/>
      <c r="N32" s="175"/>
      <c r="O32" s="114" t="s">
        <v>605</v>
      </c>
    </row>
    <row r="33" spans="1:16" ht="20.100000000000001" customHeight="1">
      <c r="A33" s="114">
        <v>0</v>
      </c>
      <c r="B33" s="65">
        <v>26</v>
      </c>
      <c r="C33" s="102" t="s">
        <v>92</v>
      </c>
      <c r="D33" s="67" t="s">
        <v>92</v>
      </c>
      <c r="E33" s="68" t="s">
        <v>92</v>
      </c>
      <c r="F33" s="105" t="s">
        <v>92</v>
      </c>
      <c r="G33" s="105" t="s">
        <v>92</v>
      </c>
      <c r="H33" s="69"/>
      <c r="I33" s="70"/>
      <c r="J33" s="70"/>
      <c r="K33" s="70"/>
      <c r="L33" s="173" t="s">
        <v>92</v>
      </c>
      <c r="M33" s="174"/>
      <c r="N33" s="175"/>
      <c r="O33" s="114" t="s">
        <v>605</v>
      </c>
    </row>
    <row r="34" spans="1:16" ht="20.100000000000001" customHeight="1">
      <c r="A34" s="114">
        <v>0</v>
      </c>
      <c r="B34" s="65">
        <v>27</v>
      </c>
      <c r="C34" s="102" t="s">
        <v>92</v>
      </c>
      <c r="D34" s="67" t="s">
        <v>92</v>
      </c>
      <c r="E34" s="68" t="s">
        <v>92</v>
      </c>
      <c r="F34" s="105" t="s">
        <v>92</v>
      </c>
      <c r="G34" s="105" t="s">
        <v>92</v>
      </c>
      <c r="H34" s="69"/>
      <c r="I34" s="70"/>
      <c r="J34" s="70"/>
      <c r="K34" s="70"/>
      <c r="L34" s="173" t="s">
        <v>92</v>
      </c>
      <c r="M34" s="174"/>
      <c r="N34" s="175"/>
      <c r="O34" s="114" t="s">
        <v>605</v>
      </c>
    </row>
    <row r="35" spans="1:16" ht="20.100000000000001" customHeight="1">
      <c r="A35" s="114">
        <v>0</v>
      </c>
      <c r="B35" s="65">
        <v>28</v>
      </c>
      <c r="C35" s="102" t="s">
        <v>92</v>
      </c>
      <c r="D35" s="67" t="s">
        <v>92</v>
      </c>
      <c r="E35" s="68" t="s">
        <v>92</v>
      </c>
      <c r="F35" s="105" t="s">
        <v>92</v>
      </c>
      <c r="G35" s="105" t="s">
        <v>92</v>
      </c>
      <c r="H35" s="69"/>
      <c r="I35" s="70"/>
      <c r="J35" s="70"/>
      <c r="K35" s="70"/>
      <c r="L35" s="173" t="s">
        <v>92</v>
      </c>
      <c r="M35" s="174"/>
      <c r="N35" s="175"/>
      <c r="O35" s="114" t="s">
        <v>605</v>
      </c>
    </row>
    <row r="36" spans="1:16" ht="20.100000000000001" customHeight="1">
      <c r="A36" s="114">
        <v>0</v>
      </c>
      <c r="B36" s="65">
        <v>29</v>
      </c>
      <c r="C36" s="102" t="s">
        <v>92</v>
      </c>
      <c r="D36" s="67" t="s">
        <v>92</v>
      </c>
      <c r="E36" s="68" t="s">
        <v>92</v>
      </c>
      <c r="F36" s="105" t="s">
        <v>92</v>
      </c>
      <c r="G36" s="105" t="s">
        <v>92</v>
      </c>
      <c r="H36" s="69"/>
      <c r="I36" s="70"/>
      <c r="J36" s="70"/>
      <c r="K36" s="70"/>
      <c r="L36" s="173" t="s">
        <v>92</v>
      </c>
      <c r="M36" s="174"/>
      <c r="N36" s="175"/>
      <c r="O36" s="114" t="s">
        <v>605</v>
      </c>
    </row>
    <row r="37" spans="1:16" ht="20.100000000000001" customHeight="1">
      <c r="A37" s="114">
        <v>0</v>
      </c>
      <c r="B37" s="72">
        <v>30</v>
      </c>
      <c r="C37" s="102" t="s">
        <v>92</v>
      </c>
      <c r="D37" s="67" t="s">
        <v>92</v>
      </c>
      <c r="E37" s="68" t="s">
        <v>92</v>
      </c>
      <c r="F37" s="105" t="s">
        <v>92</v>
      </c>
      <c r="G37" s="105" t="s">
        <v>92</v>
      </c>
      <c r="H37" s="73"/>
      <c r="I37" s="74"/>
      <c r="J37" s="74"/>
      <c r="K37" s="74"/>
      <c r="L37" s="173" t="s">
        <v>92</v>
      </c>
      <c r="M37" s="174"/>
      <c r="N37" s="175"/>
      <c r="O37" s="114" t="s">
        <v>605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95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94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53</v>
      </c>
      <c r="I44" s="110">
        <v>11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7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253</v>
      </c>
      <c r="G1" s="170"/>
      <c r="H1" s="170"/>
      <c r="I1" s="170"/>
      <c r="J1" s="170"/>
      <c r="K1" s="170"/>
      <c r="L1" s="58" t="s">
        <v>596</v>
      </c>
    </row>
    <row r="2" spans="1:15" s="56" customFormat="1">
      <c r="C2" s="186" t="s">
        <v>59</v>
      </c>
      <c r="D2" s="186"/>
      <c r="E2" s="59" t="s">
        <v>611</v>
      </c>
      <c r="F2" s="187" t="s">
        <v>602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590</v>
      </c>
      <c r="D3" s="171" t="s">
        <v>603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612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77</v>
      </c>
      <c r="B8" s="65">
        <v>1</v>
      </c>
      <c r="C8" s="102" t="s">
        <v>344</v>
      </c>
      <c r="D8" s="67" t="s">
        <v>123</v>
      </c>
      <c r="E8" s="68" t="s">
        <v>121</v>
      </c>
      <c r="F8" s="105" t="s">
        <v>481</v>
      </c>
      <c r="G8" s="105" t="s">
        <v>258</v>
      </c>
      <c r="H8" s="69"/>
      <c r="I8" s="70"/>
      <c r="J8" s="70"/>
      <c r="K8" s="70"/>
      <c r="L8" s="183" t="s">
        <v>92</v>
      </c>
      <c r="M8" s="184"/>
      <c r="N8" s="185"/>
      <c r="O8" s="114" t="s">
        <v>605</v>
      </c>
    </row>
    <row r="9" spans="1:15" ht="20.100000000000001" customHeight="1">
      <c r="A9" s="114">
        <v>78</v>
      </c>
      <c r="B9" s="65">
        <v>2</v>
      </c>
      <c r="C9" s="102" t="s">
        <v>430</v>
      </c>
      <c r="D9" s="67" t="s">
        <v>511</v>
      </c>
      <c r="E9" s="68" t="s">
        <v>216</v>
      </c>
      <c r="F9" s="105" t="s">
        <v>481</v>
      </c>
      <c r="G9" s="105" t="s">
        <v>258</v>
      </c>
      <c r="H9" s="69"/>
      <c r="I9" s="70"/>
      <c r="J9" s="70"/>
      <c r="K9" s="70"/>
      <c r="L9" s="173" t="s">
        <v>92</v>
      </c>
      <c r="M9" s="174"/>
      <c r="N9" s="175"/>
      <c r="O9" s="114" t="s">
        <v>605</v>
      </c>
    </row>
    <row r="10" spans="1:15" ht="20.100000000000001" customHeight="1">
      <c r="A10" s="114">
        <v>79</v>
      </c>
      <c r="B10" s="65">
        <v>3</v>
      </c>
      <c r="C10" s="102" t="s">
        <v>368</v>
      </c>
      <c r="D10" s="67" t="s">
        <v>512</v>
      </c>
      <c r="E10" s="68" t="s">
        <v>117</v>
      </c>
      <c r="F10" s="105" t="s">
        <v>481</v>
      </c>
      <c r="G10" s="105" t="s">
        <v>258</v>
      </c>
      <c r="H10" s="69"/>
      <c r="I10" s="70"/>
      <c r="J10" s="70"/>
      <c r="K10" s="70"/>
      <c r="L10" s="173" t="s">
        <v>92</v>
      </c>
      <c r="M10" s="174"/>
      <c r="N10" s="175"/>
      <c r="O10" s="114" t="s">
        <v>605</v>
      </c>
    </row>
    <row r="11" spans="1:15" ht="20.100000000000001" customHeight="1">
      <c r="A11" s="114">
        <v>80</v>
      </c>
      <c r="B11" s="65">
        <v>4</v>
      </c>
      <c r="C11" s="102" t="s">
        <v>424</v>
      </c>
      <c r="D11" s="67" t="s">
        <v>513</v>
      </c>
      <c r="E11" s="68" t="s">
        <v>117</v>
      </c>
      <c r="F11" s="105" t="s">
        <v>481</v>
      </c>
      <c r="G11" s="105" t="s">
        <v>258</v>
      </c>
      <c r="H11" s="69"/>
      <c r="I11" s="70"/>
      <c r="J11" s="70"/>
      <c r="K11" s="70"/>
      <c r="L11" s="173" t="s">
        <v>92</v>
      </c>
      <c r="M11" s="174"/>
      <c r="N11" s="175"/>
      <c r="O11" s="114" t="s">
        <v>605</v>
      </c>
    </row>
    <row r="12" spans="1:15" ht="20.100000000000001" customHeight="1">
      <c r="A12" s="114">
        <v>81</v>
      </c>
      <c r="B12" s="65">
        <v>5</v>
      </c>
      <c r="C12" s="102" t="s">
        <v>326</v>
      </c>
      <c r="D12" s="67" t="s">
        <v>91</v>
      </c>
      <c r="E12" s="68" t="s">
        <v>101</v>
      </c>
      <c r="F12" s="105" t="s">
        <v>514</v>
      </c>
      <c r="G12" s="105" t="s">
        <v>258</v>
      </c>
      <c r="H12" s="69"/>
      <c r="I12" s="70"/>
      <c r="J12" s="70"/>
      <c r="K12" s="70"/>
      <c r="L12" s="173" t="s">
        <v>92</v>
      </c>
      <c r="M12" s="174"/>
      <c r="N12" s="175"/>
      <c r="O12" s="114" t="s">
        <v>605</v>
      </c>
    </row>
    <row r="13" spans="1:15" ht="20.100000000000001" customHeight="1">
      <c r="A13" s="114">
        <v>82</v>
      </c>
      <c r="B13" s="65">
        <v>6</v>
      </c>
      <c r="C13" s="102" t="s">
        <v>370</v>
      </c>
      <c r="D13" s="67" t="s">
        <v>515</v>
      </c>
      <c r="E13" s="68" t="s">
        <v>138</v>
      </c>
      <c r="F13" s="105" t="s">
        <v>514</v>
      </c>
      <c r="G13" s="105" t="s">
        <v>258</v>
      </c>
      <c r="H13" s="69"/>
      <c r="I13" s="70"/>
      <c r="J13" s="70"/>
      <c r="K13" s="70"/>
      <c r="L13" s="173" t="s">
        <v>92</v>
      </c>
      <c r="M13" s="174"/>
      <c r="N13" s="175"/>
      <c r="O13" s="114" t="s">
        <v>605</v>
      </c>
    </row>
    <row r="14" spans="1:15" ht="20.100000000000001" customHeight="1">
      <c r="A14" s="114">
        <v>83</v>
      </c>
      <c r="B14" s="65">
        <v>7</v>
      </c>
      <c r="C14" s="102" t="s">
        <v>322</v>
      </c>
      <c r="D14" s="67" t="s">
        <v>232</v>
      </c>
      <c r="E14" s="68" t="s">
        <v>109</v>
      </c>
      <c r="F14" s="105" t="s">
        <v>514</v>
      </c>
      <c r="G14" s="105" t="s">
        <v>258</v>
      </c>
      <c r="H14" s="69"/>
      <c r="I14" s="70"/>
      <c r="J14" s="70"/>
      <c r="K14" s="70"/>
      <c r="L14" s="173" t="s">
        <v>92</v>
      </c>
      <c r="M14" s="174"/>
      <c r="N14" s="175"/>
      <c r="O14" s="114" t="s">
        <v>605</v>
      </c>
    </row>
    <row r="15" spans="1:15" ht="20.100000000000001" customHeight="1">
      <c r="A15" s="114">
        <v>84</v>
      </c>
      <c r="B15" s="65">
        <v>8</v>
      </c>
      <c r="C15" s="102" t="s">
        <v>420</v>
      </c>
      <c r="D15" s="67" t="s">
        <v>127</v>
      </c>
      <c r="E15" s="68" t="s">
        <v>163</v>
      </c>
      <c r="F15" s="105" t="s">
        <v>514</v>
      </c>
      <c r="G15" s="105" t="s">
        <v>258</v>
      </c>
      <c r="H15" s="69"/>
      <c r="I15" s="70"/>
      <c r="J15" s="70"/>
      <c r="K15" s="70"/>
      <c r="L15" s="173" t="s">
        <v>92</v>
      </c>
      <c r="M15" s="174"/>
      <c r="N15" s="175"/>
      <c r="O15" s="114" t="s">
        <v>605</v>
      </c>
    </row>
    <row r="16" spans="1:15" ht="20.100000000000001" customHeight="1">
      <c r="A16" s="114">
        <v>85</v>
      </c>
      <c r="B16" s="65">
        <v>9</v>
      </c>
      <c r="C16" s="102" t="s">
        <v>398</v>
      </c>
      <c r="D16" s="67" t="s">
        <v>516</v>
      </c>
      <c r="E16" s="68" t="s">
        <v>163</v>
      </c>
      <c r="F16" s="105" t="s">
        <v>514</v>
      </c>
      <c r="G16" s="105" t="s">
        <v>258</v>
      </c>
      <c r="H16" s="69"/>
      <c r="I16" s="70"/>
      <c r="J16" s="70"/>
      <c r="K16" s="70"/>
      <c r="L16" s="173" t="s">
        <v>92</v>
      </c>
      <c r="M16" s="174"/>
      <c r="N16" s="175"/>
      <c r="O16" s="114" t="s">
        <v>605</v>
      </c>
    </row>
    <row r="17" spans="1:15" ht="20.100000000000001" customHeight="1">
      <c r="A17" s="114">
        <v>86</v>
      </c>
      <c r="B17" s="65">
        <v>10</v>
      </c>
      <c r="C17" s="102" t="s">
        <v>264</v>
      </c>
      <c r="D17" s="67" t="s">
        <v>517</v>
      </c>
      <c r="E17" s="68" t="s">
        <v>163</v>
      </c>
      <c r="F17" s="105" t="s">
        <v>514</v>
      </c>
      <c r="G17" s="105" t="s">
        <v>258</v>
      </c>
      <c r="H17" s="69"/>
      <c r="I17" s="70"/>
      <c r="J17" s="70"/>
      <c r="K17" s="70"/>
      <c r="L17" s="173" t="s">
        <v>92</v>
      </c>
      <c r="M17" s="174"/>
      <c r="N17" s="175"/>
      <c r="O17" s="114" t="s">
        <v>605</v>
      </c>
    </row>
    <row r="18" spans="1:15" ht="20.100000000000001" customHeight="1">
      <c r="A18" s="114">
        <v>87</v>
      </c>
      <c r="B18" s="65">
        <v>11</v>
      </c>
      <c r="C18" s="102" t="s">
        <v>395</v>
      </c>
      <c r="D18" s="67" t="s">
        <v>134</v>
      </c>
      <c r="E18" s="68" t="s">
        <v>85</v>
      </c>
      <c r="F18" s="105" t="s">
        <v>514</v>
      </c>
      <c r="G18" s="105" t="s">
        <v>258</v>
      </c>
      <c r="H18" s="69"/>
      <c r="I18" s="70"/>
      <c r="J18" s="70"/>
      <c r="K18" s="70"/>
      <c r="L18" s="173" t="s">
        <v>92</v>
      </c>
      <c r="M18" s="174"/>
      <c r="N18" s="175"/>
      <c r="O18" s="114" t="s">
        <v>605</v>
      </c>
    </row>
    <row r="19" spans="1:15" ht="20.100000000000001" customHeight="1">
      <c r="A19" s="114">
        <v>88</v>
      </c>
      <c r="B19" s="65">
        <v>12</v>
      </c>
      <c r="C19" s="102" t="s">
        <v>340</v>
      </c>
      <c r="D19" s="67" t="s">
        <v>459</v>
      </c>
      <c r="E19" s="68" t="s">
        <v>145</v>
      </c>
      <c r="F19" s="105" t="s">
        <v>514</v>
      </c>
      <c r="G19" s="105" t="s">
        <v>258</v>
      </c>
      <c r="H19" s="69"/>
      <c r="I19" s="70"/>
      <c r="J19" s="70"/>
      <c r="K19" s="70"/>
      <c r="L19" s="173" t="s">
        <v>92</v>
      </c>
      <c r="M19" s="174"/>
      <c r="N19" s="175"/>
      <c r="O19" s="114" t="s">
        <v>605</v>
      </c>
    </row>
    <row r="20" spans="1:15" ht="20.100000000000001" customHeight="1">
      <c r="A20" s="114">
        <v>89</v>
      </c>
      <c r="B20" s="65">
        <v>13</v>
      </c>
      <c r="C20" s="102" t="s">
        <v>409</v>
      </c>
      <c r="D20" s="67" t="s">
        <v>518</v>
      </c>
      <c r="E20" s="68" t="s">
        <v>78</v>
      </c>
      <c r="F20" s="105" t="s">
        <v>514</v>
      </c>
      <c r="G20" s="105" t="s">
        <v>258</v>
      </c>
      <c r="H20" s="69"/>
      <c r="I20" s="70"/>
      <c r="J20" s="70"/>
      <c r="K20" s="70"/>
      <c r="L20" s="173" t="s">
        <v>92</v>
      </c>
      <c r="M20" s="174"/>
      <c r="N20" s="175"/>
      <c r="O20" s="114" t="s">
        <v>605</v>
      </c>
    </row>
    <row r="21" spans="1:15" ht="20.100000000000001" customHeight="1">
      <c r="A21" s="114">
        <v>90</v>
      </c>
      <c r="B21" s="65">
        <v>14</v>
      </c>
      <c r="C21" s="102" t="s">
        <v>328</v>
      </c>
      <c r="D21" s="67" t="s">
        <v>519</v>
      </c>
      <c r="E21" s="68" t="s">
        <v>164</v>
      </c>
      <c r="F21" s="105" t="s">
        <v>514</v>
      </c>
      <c r="G21" s="105" t="s">
        <v>258</v>
      </c>
      <c r="H21" s="69"/>
      <c r="I21" s="70"/>
      <c r="J21" s="70"/>
      <c r="K21" s="70"/>
      <c r="L21" s="173" t="s">
        <v>92</v>
      </c>
      <c r="M21" s="174"/>
      <c r="N21" s="175"/>
      <c r="O21" s="114" t="s">
        <v>605</v>
      </c>
    </row>
    <row r="22" spans="1:15" ht="20.100000000000001" customHeight="1">
      <c r="A22" s="114">
        <v>91</v>
      </c>
      <c r="B22" s="65">
        <v>15</v>
      </c>
      <c r="C22" s="102" t="s">
        <v>297</v>
      </c>
      <c r="D22" s="67" t="s">
        <v>520</v>
      </c>
      <c r="E22" s="68" t="s">
        <v>212</v>
      </c>
      <c r="F22" s="105" t="s">
        <v>514</v>
      </c>
      <c r="G22" s="105" t="s">
        <v>258</v>
      </c>
      <c r="H22" s="69"/>
      <c r="I22" s="70"/>
      <c r="J22" s="70"/>
      <c r="K22" s="70"/>
      <c r="L22" s="173" t="s">
        <v>92</v>
      </c>
      <c r="M22" s="174"/>
      <c r="N22" s="175"/>
      <c r="O22" s="114" t="s">
        <v>605</v>
      </c>
    </row>
    <row r="23" spans="1:15" ht="20.100000000000001" customHeight="1">
      <c r="A23" s="114">
        <v>92</v>
      </c>
      <c r="B23" s="65">
        <v>16</v>
      </c>
      <c r="C23" s="102" t="s">
        <v>412</v>
      </c>
      <c r="D23" s="67" t="s">
        <v>238</v>
      </c>
      <c r="E23" s="68" t="s">
        <v>150</v>
      </c>
      <c r="F23" s="105" t="s">
        <v>514</v>
      </c>
      <c r="G23" s="105" t="s">
        <v>258</v>
      </c>
      <c r="H23" s="69"/>
      <c r="I23" s="70"/>
      <c r="J23" s="70"/>
      <c r="K23" s="70"/>
      <c r="L23" s="173" t="s">
        <v>92</v>
      </c>
      <c r="M23" s="174"/>
      <c r="N23" s="175"/>
      <c r="O23" s="114" t="s">
        <v>605</v>
      </c>
    </row>
    <row r="24" spans="1:15" ht="20.100000000000001" customHeight="1">
      <c r="A24" s="114">
        <v>93</v>
      </c>
      <c r="B24" s="65">
        <v>17</v>
      </c>
      <c r="C24" s="102" t="s">
        <v>338</v>
      </c>
      <c r="D24" s="67" t="s">
        <v>521</v>
      </c>
      <c r="E24" s="68" t="s">
        <v>82</v>
      </c>
      <c r="F24" s="105" t="s">
        <v>514</v>
      </c>
      <c r="G24" s="105" t="s">
        <v>258</v>
      </c>
      <c r="H24" s="69"/>
      <c r="I24" s="70"/>
      <c r="J24" s="70"/>
      <c r="K24" s="70"/>
      <c r="L24" s="173" t="s">
        <v>92</v>
      </c>
      <c r="M24" s="174"/>
      <c r="N24" s="175"/>
      <c r="O24" s="114" t="s">
        <v>605</v>
      </c>
    </row>
    <row r="25" spans="1:15" ht="20.100000000000001" customHeight="1">
      <c r="A25" s="114">
        <v>94</v>
      </c>
      <c r="B25" s="65">
        <v>18</v>
      </c>
      <c r="C25" s="102" t="s">
        <v>310</v>
      </c>
      <c r="D25" s="67" t="s">
        <v>522</v>
      </c>
      <c r="E25" s="68" t="s">
        <v>182</v>
      </c>
      <c r="F25" s="105" t="s">
        <v>514</v>
      </c>
      <c r="G25" s="105" t="s">
        <v>258</v>
      </c>
      <c r="H25" s="69"/>
      <c r="I25" s="70"/>
      <c r="J25" s="70"/>
      <c r="K25" s="70"/>
      <c r="L25" s="173" t="s">
        <v>92</v>
      </c>
      <c r="M25" s="174"/>
      <c r="N25" s="175"/>
      <c r="O25" s="114" t="s">
        <v>605</v>
      </c>
    </row>
    <row r="26" spans="1:15" ht="20.100000000000001" customHeight="1">
      <c r="A26" s="114">
        <v>0</v>
      </c>
      <c r="B26" s="65">
        <v>19</v>
      </c>
      <c r="C26" s="102" t="s">
        <v>92</v>
      </c>
      <c r="D26" s="67" t="s">
        <v>92</v>
      </c>
      <c r="E26" s="68" t="s">
        <v>92</v>
      </c>
      <c r="F26" s="105" t="s">
        <v>92</v>
      </c>
      <c r="G26" s="105" t="s">
        <v>92</v>
      </c>
      <c r="H26" s="69"/>
      <c r="I26" s="70"/>
      <c r="J26" s="70"/>
      <c r="K26" s="70"/>
      <c r="L26" s="173" t="s">
        <v>92</v>
      </c>
      <c r="M26" s="174"/>
      <c r="N26" s="175"/>
      <c r="O26" s="114" t="s">
        <v>605</v>
      </c>
    </row>
    <row r="27" spans="1:15" ht="20.100000000000001" customHeight="1">
      <c r="A27" s="114">
        <v>0</v>
      </c>
      <c r="B27" s="65">
        <v>20</v>
      </c>
      <c r="C27" s="102" t="s">
        <v>92</v>
      </c>
      <c r="D27" s="67" t="s">
        <v>92</v>
      </c>
      <c r="E27" s="68" t="s">
        <v>92</v>
      </c>
      <c r="F27" s="105" t="s">
        <v>92</v>
      </c>
      <c r="G27" s="105" t="s">
        <v>92</v>
      </c>
      <c r="H27" s="69"/>
      <c r="I27" s="70"/>
      <c r="J27" s="70"/>
      <c r="K27" s="70"/>
      <c r="L27" s="173" t="s">
        <v>92</v>
      </c>
      <c r="M27" s="174"/>
      <c r="N27" s="175"/>
      <c r="O27" s="114" t="s">
        <v>605</v>
      </c>
    </row>
    <row r="28" spans="1:15" ht="20.100000000000001" customHeight="1">
      <c r="A28" s="114">
        <v>0</v>
      </c>
      <c r="B28" s="65">
        <v>21</v>
      </c>
      <c r="C28" s="102" t="s">
        <v>92</v>
      </c>
      <c r="D28" s="67" t="s">
        <v>92</v>
      </c>
      <c r="E28" s="68" t="s">
        <v>92</v>
      </c>
      <c r="F28" s="105" t="s">
        <v>92</v>
      </c>
      <c r="G28" s="105" t="s">
        <v>92</v>
      </c>
      <c r="H28" s="69"/>
      <c r="I28" s="70"/>
      <c r="J28" s="70"/>
      <c r="K28" s="70"/>
      <c r="L28" s="173" t="s">
        <v>92</v>
      </c>
      <c r="M28" s="174"/>
      <c r="N28" s="175"/>
      <c r="O28" s="114" t="s">
        <v>605</v>
      </c>
    </row>
    <row r="29" spans="1:15" ht="20.100000000000001" customHeight="1">
      <c r="A29" s="114">
        <v>0</v>
      </c>
      <c r="B29" s="65">
        <v>22</v>
      </c>
      <c r="C29" s="102" t="s">
        <v>92</v>
      </c>
      <c r="D29" s="67" t="s">
        <v>92</v>
      </c>
      <c r="E29" s="68" t="s">
        <v>92</v>
      </c>
      <c r="F29" s="105" t="s">
        <v>92</v>
      </c>
      <c r="G29" s="105" t="s">
        <v>92</v>
      </c>
      <c r="H29" s="69"/>
      <c r="I29" s="70"/>
      <c r="J29" s="70"/>
      <c r="K29" s="70"/>
      <c r="L29" s="173" t="s">
        <v>92</v>
      </c>
      <c r="M29" s="174"/>
      <c r="N29" s="175"/>
      <c r="O29" s="114" t="s">
        <v>605</v>
      </c>
    </row>
    <row r="30" spans="1:15" ht="20.100000000000001" customHeight="1">
      <c r="A30" s="114">
        <v>0</v>
      </c>
      <c r="B30" s="65">
        <v>23</v>
      </c>
      <c r="C30" s="102" t="s">
        <v>92</v>
      </c>
      <c r="D30" s="67" t="s">
        <v>92</v>
      </c>
      <c r="E30" s="68" t="s">
        <v>92</v>
      </c>
      <c r="F30" s="105" t="s">
        <v>92</v>
      </c>
      <c r="G30" s="105" t="s">
        <v>92</v>
      </c>
      <c r="H30" s="69"/>
      <c r="I30" s="70"/>
      <c r="J30" s="70"/>
      <c r="K30" s="70"/>
      <c r="L30" s="173" t="s">
        <v>92</v>
      </c>
      <c r="M30" s="174"/>
      <c r="N30" s="175"/>
      <c r="O30" s="114" t="s">
        <v>605</v>
      </c>
    </row>
    <row r="31" spans="1:15" ht="20.100000000000001" customHeight="1">
      <c r="A31" s="114">
        <v>0</v>
      </c>
      <c r="B31" s="65">
        <v>24</v>
      </c>
      <c r="C31" s="102" t="s">
        <v>92</v>
      </c>
      <c r="D31" s="67" t="s">
        <v>92</v>
      </c>
      <c r="E31" s="68" t="s">
        <v>92</v>
      </c>
      <c r="F31" s="105" t="s">
        <v>92</v>
      </c>
      <c r="G31" s="105" t="s">
        <v>92</v>
      </c>
      <c r="H31" s="69"/>
      <c r="I31" s="70"/>
      <c r="J31" s="70"/>
      <c r="K31" s="70"/>
      <c r="L31" s="173" t="s">
        <v>92</v>
      </c>
      <c r="M31" s="174"/>
      <c r="N31" s="175"/>
      <c r="O31" s="114" t="s">
        <v>605</v>
      </c>
    </row>
    <row r="32" spans="1:15" ht="20.100000000000001" customHeight="1">
      <c r="A32" s="114">
        <v>0</v>
      </c>
      <c r="B32" s="65">
        <v>25</v>
      </c>
      <c r="C32" s="102" t="s">
        <v>92</v>
      </c>
      <c r="D32" s="67" t="s">
        <v>92</v>
      </c>
      <c r="E32" s="68" t="s">
        <v>92</v>
      </c>
      <c r="F32" s="105" t="s">
        <v>92</v>
      </c>
      <c r="G32" s="105" t="s">
        <v>92</v>
      </c>
      <c r="H32" s="69"/>
      <c r="I32" s="70"/>
      <c r="J32" s="70"/>
      <c r="K32" s="70"/>
      <c r="L32" s="173" t="s">
        <v>92</v>
      </c>
      <c r="M32" s="174"/>
      <c r="N32" s="175"/>
      <c r="O32" s="114" t="s">
        <v>605</v>
      </c>
    </row>
    <row r="33" spans="1:16" ht="20.100000000000001" customHeight="1">
      <c r="A33" s="114">
        <v>0</v>
      </c>
      <c r="B33" s="65">
        <v>26</v>
      </c>
      <c r="C33" s="102" t="s">
        <v>92</v>
      </c>
      <c r="D33" s="67" t="s">
        <v>92</v>
      </c>
      <c r="E33" s="68" t="s">
        <v>92</v>
      </c>
      <c r="F33" s="105" t="s">
        <v>92</v>
      </c>
      <c r="G33" s="105" t="s">
        <v>92</v>
      </c>
      <c r="H33" s="69"/>
      <c r="I33" s="70"/>
      <c r="J33" s="70"/>
      <c r="K33" s="70"/>
      <c r="L33" s="173" t="s">
        <v>92</v>
      </c>
      <c r="M33" s="174"/>
      <c r="N33" s="175"/>
      <c r="O33" s="114" t="s">
        <v>605</v>
      </c>
    </row>
    <row r="34" spans="1:16" ht="20.100000000000001" customHeight="1">
      <c r="A34" s="114">
        <v>0</v>
      </c>
      <c r="B34" s="65">
        <v>27</v>
      </c>
      <c r="C34" s="102" t="s">
        <v>92</v>
      </c>
      <c r="D34" s="67" t="s">
        <v>92</v>
      </c>
      <c r="E34" s="68" t="s">
        <v>92</v>
      </c>
      <c r="F34" s="105" t="s">
        <v>92</v>
      </c>
      <c r="G34" s="105" t="s">
        <v>92</v>
      </c>
      <c r="H34" s="69"/>
      <c r="I34" s="70"/>
      <c r="J34" s="70"/>
      <c r="K34" s="70"/>
      <c r="L34" s="173" t="s">
        <v>92</v>
      </c>
      <c r="M34" s="174"/>
      <c r="N34" s="175"/>
      <c r="O34" s="114" t="s">
        <v>605</v>
      </c>
    </row>
    <row r="35" spans="1:16" ht="20.100000000000001" customHeight="1">
      <c r="A35" s="114">
        <v>0</v>
      </c>
      <c r="B35" s="65">
        <v>28</v>
      </c>
      <c r="C35" s="102" t="s">
        <v>92</v>
      </c>
      <c r="D35" s="67" t="s">
        <v>92</v>
      </c>
      <c r="E35" s="68" t="s">
        <v>92</v>
      </c>
      <c r="F35" s="105" t="s">
        <v>92</v>
      </c>
      <c r="G35" s="105" t="s">
        <v>92</v>
      </c>
      <c r="H35" s="69"/>
      <c r="I35" s="70"/>
      <c r="J35" s="70"/>
      <c r="K35" s="70"/>
      <c r="L35" s="173" t="s">
        <v>92</v>
      </c>
      <c r="M35" s="174"/>
      <c r="N35" s="175"/>
      <c r="O35" s="114" t="s">
        <v>605</v>
      </c>
    </row>
    <row r="36" spans="1:16" ht="20.100000000000001" customHeight="1">
      <c r="A36" s="114">
        <v>0</v>
      </c>
      <c r="B36" s="65">
        <v>29</v>
      </c>
      <c r="C36" s="102" t="s">
        <v>92</v>
      </c>
      <c r="D36" s="67" t="s">
        <v>92</v>
      </c>
      <c r="E36" s="68" t="s">
        <v>92</v>
      </c>
      <c r="F36" s="105" t="s">
        <v>92</v>
      </c>
      <c r="G36" s="105" t="s">
        <v>92</v>
      </c>
      <c r="H36" s="69"/>
      <c r="I36" s="70"/>
      <c r="J36" s="70"/>
      <c r="K36" s="70"/>
      <c r="L36" s="173" t="s">
        <v>92</v>
      </c>
      <c r="M36" s="174"/>
      <c r="N36" s="175"/>
      <c r="O36" s="114" t="s">
        <v>605</v>
      </c>
    </row>
    <row r="37" spans="1:16" ht="20.100000000000001" customHeight="1">
      <c r="A37" s="114">
        <v>0</v>
      </c>
      <c r="B37" s="72">
        <v>30</v>
      </c>
      <c r="C37" s="102" t="s">
        <v>92</v>
      </c>
      <c r="D37" s="67" t="s">
        <v>92</v>
      </c>
      <c r="E37" s="68" t="s">
        <v>92</v>
      </c>
      <c r="F37" s="105" t="s">
        <v>92</v>
      </c>
      <c r="G37" s="105" t="s">
        <v>92</v>
      </c>
      <c r="H37" s="73"/>
      <c r="I37" s="74"/>
      <c r="J37" s="74"/>
      <c r="K37" s="74"/>
      <c r="L37" s="173" t="s">
        <v>92</v>
      </c>
      <c r="M37" s="174"/>
      <c r="N37" s="175"/>
      <c r="O37" s="114" t="s">
        <v>605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95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94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613</v>
      </c>
      <c r="I44" s="110">
        <v>11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6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253</v>
      </c>
      <c r="G1" s="170"/>
      <c r="H1" s="170"/>
      <c r="I1" s="170"/>
      <c r="J1" s="170"/>
      <c r="K1" s="170"/>
      <c r="L1" s="58" t="s">
        <v>597</v>
      </c>
    </row>
    <row r="2" spans="1:15" s="56" customFormat="1">
      <c r="C2" s="186" t="s">
        <v>59</v>
      </c>
      <c r="D2" s="186"/>
      <c r="E2" s="59" t="s">
        <v>251</v>
      </c>
      <c r="F2" s="187" t="s">
        <v>602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590</v>
      </c>
      <c r="D3" s="171" t="s">
        <v>603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614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95</v>
      </c>
      <c r="B8" s="65">
        <v>1</v>
      </c>
      <c r="C8" s="102" t="s">
        <v>329</v>
      </c>
      <c r="D8" s="67" t="s">
        <v>233</v>
      </c>
      <c r="E8" s="68" t="s">
        <v>142</v>
      </c>
      <c r="F8" s="105" t="s">
        <v>514</v>
      </c>
      <c r="G8" s="105" t="s">
        <v>258</v>
      </c>
      <c r="H8" s="69"/>
      <c r="I8" s="70"/>
      <c r="J8" s="70"/>
      <c r="K8" s="70"/>
      <c r="L8" s="183" t="s">
        <v>92</v>
      </c>
      <c r="M8" s="184"/>
      <c r="N8" s="185"/>
      <c r="O8" s="114" t="s">
        <v>605</v>
      </c>
    </row>
    <row r="9" spans="1:15" ht="20.100000000000001" customHeight="1">
      <c r="A9" s="114">
        <v>96</v>
      </c>
      <c r="B9" s="65">
        <v>2</v>
      </c>
      <c r="C9" s="102" t="s">
        <v>523</v>
      </c>
      <c r="D9" s="67" t="s">
        <v>100</v>
      </c>
      <c r="E9" s="68" t="s">
        <v>111</v>
      </c>
      <c r="F9" s="105" t="s">
        <v>514</v>
      </c>
      <c r="G9" s="105" t="s">
        <v>258</v>
      </c>
      <c r="H9" s="69"/>
      <c r="I9" s="70"/>
      <c r="J9" s="70"/>
      <c r="K9" s="70"/>
      <c r="L9" s="173" t="s">
        <v>93</v>
      </c>
      <c r="M9" s="174"/>
      <c r="N9" s="175"/>
      <c r="O9" s="114" t="s">
        <v>605</v>
      </c>
    </row>
    <row r="10" spans="1:15" ht="20.100000000000001" customHeight="1">
      <c r="A10" s="114">
        <v>97</v>
      </c>
      <c r="B10" s="65">
        <v>3</v>
      </c>
      <c r="C10" s="102" t="s">
        <v>351</v>
      </c>
      <c r="D10" s="67" t="s">
        <v>524</v>
      </c>
      <c r="E10" s="68" t="s">
        <v>147</v>
      </c>
      <c r="F10" s="105" t="s">
        <v>514</v>
      </c>
      <c r="G10" s="105" t="s">
        <v>258</v>
      </c>
      <c r="H10" s="69"/>
      <c r="I10" s="70"/>
      <c r="J10" s="70"/>
      <c r="K10" s="70"/>
      <c r="L10" s="173" t="s">
        <v>92</v>
      </c>
      <c r="M10" s="174"/>
      <c r="N10" s="175"/>
      <c r="O10" s="114" t="s">
        <v>605</v>
      </c>
    </row>
    <row r="11" spans="1:15" ht="20.100000000000001" customHeight="1">
      <c r="A11" s="114">
        <v>98</v>
      </c>
      <c r="B11" s="65">
        <v>4</v>
      </c>
      <c r="C11" s="102" t="s">
        <v>440</v>
      </c>
      <c r="D11" s="67" t="s">
        <v>89</v>
      </c>
      <c r="E11" s="68" t="s">
        <v>158</v>
      </c>
      <c r="F11" s="105" t="s">
        <v>514</v>
      </c>
      <c r="G11" s="105" t="s">
        <v>258</v>
      </c>
      <c r="H11" s="69"/>
      <c r="I11" s="70"/>
      <c r="J11" s="70"/>
      <c r="K11" s="70"/>
      <c r="L11" s="173" t="s">
        <v>92</v>
      </c>
      <c r="M11" s="174"/>
      <c r="N11" s="175"/>
      <c r="O11" s="114" t="s">
        <v>605</v>
      </c>
    </row>
    <row r="12" spans="1:15" ht="20.100000000000001" customHeight="1">
      <c r="A12" s="114">
        <v>99</v>
      </c>
      <c r="B12" s="65">
        <v>5</v>
      </c>
      <c r="C12" s="102" t="s">
        <v>390</v>
      </c>
      <c r="D12" s="67" t="s">
        <v>525</v>
      </c>
      <c r="E12" s="68" t="s">
        <v>81</v>
      </c>
      <c r="F12" s="105" t="s">
        <v>514</v>
      </c>
      <c r="G12" s="105" t="s">
        <v>258</v>
      </c>
      <c r="H12" s="69"/>
      <c r="I12" s="70"/>
      <c r="J12" s="70"/>
      <c r="K12" s="70"/>
      <c r="L12" s="173" t="s">
        <v>92</v>
      </c>
      <c r="M12" s="174"/>
      <c r="N12" s="175"/>
      <c r="O12" s="114" t="s">
        <v>605</v>
      </c>
    </row>
    <row r="13" spans="1:15" ht="20.100000000000001" customHeight="1">
      <c r="A13" s="114">
        <v>100</v>
      </c>
      <c r="B13" s="65">
        <v>6</v>
      </c>
      <c r="C13" s="102" t="s">
        <v>415</v>
      </c>
      <c r="D13" s="67" t="s">
        <v>526</v>
      </c>
      <c r="E13" s="68" t="s">
        <v>81</v>
      </c>
      <c r="F13" s="105" t="s">
        <v>514</v>
      </c>
      <c r="G13" s="105" t="s">
        <v>258</v>
      </c>
      <c r="H13" s="69"/>
      <c r="I13" s="70"/>
      <c r="J13" s="70"/>
      <c r="K13" s="70"/>
      <c r="L13" s="173" t="s">
        <v>92</v>
      </c>
      <c r="M13" s="174"/>
      <c r="N13" s="175"/>
      <c r="O13" s="114" t="s">
        <v>605</v>
      </c>
    </row>
    <row r="14" spans="1:15" ht="20.100000000000001" customHeight="1">
      <c r="A14" s="114">
        <v>101</v>
      </c>
      <c r="B14" s="65">
        <v>7</v>
      </c>
      <c r="C14" s="102" t="s">
        <v>436</v>
      </c>
      <c r="D14" s="67" t="s">
        <v>527</v>
      </c>
      <c r="E14" s="68" t="s">
        <v>81</v>
      </c>
      <c r="F14" s="105" t="s">
        <v>514</v>
      </c>
      <c r="G14" s="105" t="s">
        <v>258</v>
      </c>
      <c r="H14" s="69"/>
      <c r="I14" s="70"/>
      <c r="J14" s="70"/>
      <c r="K14" s="70"/>
      <c r="L14" s="173" t="s">
        <v>92</v>
      </c>
      <c r="M14" s="174"/>
      <c r="N14" s="175"/>
      <c r="O14" s="114" t="s">
        <v>605</v>
      </c>
    </row>
    <row r="15" spans="1:15" ht="20.100000000000001" customHeight="1">
      <c r="A15" s="114">
        <v>102</v>
      </c>
      <c r="B15" s="65">
        <v>8</v>
      </c>
      <c r="C15" s="102" t="s">
        <v>298</v>
      </c>
      <c r="D15" s="67" t="s">
        <v>240</v>
      </c>
      <c r="E15" s="68" t="s">
        <v>81</v>
      </c>
      <c r="F15" s="105" t="s">
        <v>514</v>
      </c>
      <c r="G15" s="105" t="s">
        <v>258</v>
      </c>
      <c r="H15" s="69"/>
      <c r="I15" s="70"/>
      <c r="J15" s="70"/>
      <c r="K15" s="70"/>
      <c r="L15" s="173" t="s">
        <v>92</v>
      </c>
      <c r="M15" s="174"/>
      <c r="N15" s="175"/>
      <c r="O15" s="114" t="s">
        <v>605</v>
      </c>
    </row>
    <row r="16" spans="1:15" ht="20.100000000000001" customHeight="1">
      <c r="A16" s="114">
        <v>103</v>
      </c>
      <c r="B16" s="65">
        <v>9</v>
      </c>
      <c r="C16" s="102" t="s">
        <v>286</v>
      </c>
      <c r="D16" s="67" t="s">
        <v>455</v>
      </c>
      <c r="E16" s="68" t="s">
        <v>143</v>
      </c>
      <c r="F16" s="105" t="s">
        <v>514</v>
      </c>
      <c r="G16" s="105" t="s">
        <v>258</v>
      </c>
      <c r="H16" s="69"/>
      <c r="I16" s="70"/>
      <c r="J16" s="70"/>
      <c r="K16" s="70"/>
      <c r="L16" s="173" t="s">
        <v>92</v>
      </c>
      <c r="M16" s="174"/>
      <c r="N16" s="175"/>
      <c r="O16" s="114" t="s">
        <v>605</v>
      </c>
    </row>
    <row r="17" spans="1:15" ht="20.100000000000001" customHeight="1">
      <c r="A17" s="114">
        <v>104</v>
      </c>
      <c r="B17" s="65">
        <v>10</v>
      </c>
      <c r="C17" s="102" t="s">
        <v>285</v>
      </c>
      <c r="D17" s="67" t="s">
        <v>528</v>
      </c>
      <c r="E17" s="68" t="s">
        <v>113</v>
      </c>
      <c r="F17" s="105" t="s">
        <v>514</v>
      </c>
      <c r="G17" s="105" t="s">
        <v>258</v>
      </c>
      <c r="H17" s="69"/>
      <c r="I17" s="70"/>
      <c r="J17" s="70"/>
      <c r="K17" s="70"/>
      <c r="L17" s="173" t="s">
        <v>92</v>
      </c>
      <c r="M17" s="174"/>
      <c r="N17" s="175"/>
      <c r="O17" s="114" t="s">
        <v>605</v>
      </c>
    </row>
    <row r="18" spans="1:15" ht="20.100000000000001" customHeight="1">
      <c r="A18" s="114">
        <v>105</v>
      </c>
      <c r="B18" s="65">
        <v>11</v>
      </c>
      <c r="C18" s="102" t="s">
        <v>315</v>
      </c>
      <c r="D18" s="67" t="s">
        <v>190</v>
      </c>
      <c r="E18" s="68" t="s">
        <v>192</v>
      </c>
      <c r="F18" s="105" t="s">
        <v>514</v>
      </c>
      <c r="G18" s="105" t="s">
        <v>258</v>
      </c>
      <c r="H18" s="69"/>
      <c r="I18" s="70"/>
      <c r="J18" s="70"/>
      <c r="K18" s="70"/>
      <c r="L18" s="173" t="s">
        <v>92</v>
      </c>
      <c r="M18" s="174"/>
      <c r="N18" s="175"/>
      <c r="O18" s="114" t="s">
        <v>605</v>
      </c>
    </row>
    <row r="19" spans="1:15" ht="20.100000000000001" customHeight="1">
      <c r="A19" s="114">
        <v>106</v>
      </c>
      <c r="B19" s="65">
        <v>12</v>
      </c>
      <c r="C19" s="102" t="s">
        <v>375</v>
      </c>
      <c r="D19" s="67" t="s">
        <v>529</v>
      </c>
      <c r="E19" s="68" t="s">
        <v>156</v>
      </c>
      <c r="F19" s="105" t="s">
        <v>514</v>
      </c>
      <c r="G19" s="105" t="s">
        <v>258</v>
      </c>
      <c r="H19" s="69"/>
      <c r="I19" s="70"/>
      <c r="J19" s="70"/>
      <c r="K19" s="70"/>
      <c r="L19" s="173" t="s">
        <v>92</v>
      </c>
      <c r="M19" s="174"/>
      <c r="N19" s="175"/>
      <c r="O19" s="114" t="s">
        <v>605</v>
      </c>
    </row>
    <row r="20" spans="1:15" ht="20.100000000000001" customHeight="1">
      <c r="A20" s="114">
        <v>107</v>
      </c>
      <c r="B20" s="65">
        <v>13</v>
      </c>
      <c r="C20" s="102" t="s">
        <v>262</v>
      </c>
      <c r="D20" s="67" t="s">
        <v>213</v>
      </c>
      <c r="E20" s="68" t="s">
        <v>172</v>
      </c>
      <c r="F20" s="105" t="s">
        <v>514</v>
      </c>
      <c r="G20" s="105" t="s">
        <v>258</v>
      </c>
      <c r="H20" s="69"/>
      <c r="I20" s="70"/>
      <c r="J20" s="70"/>
      <c r="K20" s="70"/>
      <c r="L20" s="173" t="s">
        <v>92</v>
      </c>
      <c r="M20" s="174"/>
      <c r="N20" s="175"/>
      <c r="O20" s="114" t="s">
        <v>605</v>
      </c>
    </row>
    <row r="21" spans="1:15" ht="20.100000000000001" customHeight="1">
      <c r="A21" s="114">
        <v>108</v>
      </c>
      <c r="B21" s="65">
        <v>14</v>
      </c>
      <c r="C21" s="102" t="s">
        <v>303</v>
      </c>
      <c r="D21" s="67" t="s">
        <v>530</v>
      </c>
      <c r="E21" s="68" t="s">
        <v>86</v>
      </c>
      <c r="F21" s="105" t="s">
        <v>514</v>
      </c>
      <c r="G21" s="105" t="s">
        <v>258</v>
      </c>
      <c r="H21" s="69"/>
      <c r="I21" s="70"/>
      <c r="J21" s="70"/>
      <c r="K21" s="70"/>
      <c r="L21" s="173" t="s">
        <v>92</v>
      </c>
      <c r="M21" s="174"/>
      <c r="N21" s="175"/>
      <c r="O21" s="114" t="s">
        <v>605</v>
      </c>
    </row>
    <row r="22" spans="1:15" ht="20.100000000000001" customHeight="1">
      <c r="A22" s="114">
        <v>109</v>
      </c>
      <c r="B22" s="65">
        <v>15</v>
      </c>
      <c r="C22" s="102" t="s">
        <v>400</v>
      </c>
      <c r="D22" s="67" t="s">
        <v>531</v>
      </c>
      <c r="E22" s="68" t="s">
        <v>152</v>
      </c>
      <c r="F22" s="105" t="s">
        <v>514</v>
      </c>
      <c r="G22" s="105" t="s">
        <v>258</v>
      </c>
      <c r="H22" s="69"/>
      <c r="I22" s="70"/>
      <c r="J22" s="70"/>
      <c r="K22" s="70"/>
      <c r="L22" s="173" t="s">
        <v>92</v>
      </c>
      <c r="M22" s="174"/>
      <c r="N22" s="175"/>
      <c r="O22" s="114" t="s">
        <v>605</v>
      </c>
    </row>
    <row r="23" spans="1:15" ht="20.100000000000001" customHeight="1">
      <c r="A23" s="114">
        <v>110</v>
      </c>
      <c r="B23" s="65">
        <v>16</v>
      </c>
      <c r="C23" s="102" t="s">
        <v>427</v>
      </c>
      <c r="D23" s="67" t="s">
        <v>235</v>
      </c>
      <c r="E23" s="68" t="s">
        <v>152</v>
      </c>
      <c r="F23" s="105" t="s">
        <v>514</v>
      </c>
      <c r="G23" s="105" t="s">
        <v>258</v>
      </c>
      <c r="H23" s="69"/>
      <c r="I23" s="70"/>
      <c r="J23" s="70"/>
      <c r="K23" s="70"/>
      <c r="L23" s="173" t="s">
        <v>92</v>
      </c>
      <c r="M23" s="174"/>
      <c r="N23" s="175"/>
      <c r="O23" s="114" t="s">
        <v>605</v>
      </c>
    </row>
    <row r="24" spans="1:15" ht="20.100000000000001" customHeight="1">
      <c r="A24" s="114">
        <v>111</v>
      </c>
      <c r="B24" s="65">
        <v>17</v>
      </c>
      <c r="C24" s="102" t="s">
        <v>304</v>
      </c>
      <c r="D24" s="67" t="s">
        <v>199</v>
      </c>
      <c r="E24" s="68" t="s">
        <v>88</v>
      </c>
      <c r="F24" s="105" t="s">
        <v>514</v>
      </c>
      <c r="G24" s="105" t="s">
        <v>258</v>
      </c>
      <c r="H24" s="69"/>
      <c r="I24" s="70"/>
      <c r="J24" s="70"/>
      <c r="K24" s="70"/>
      <c r="L24" s="173" t="s">
        <v>92</v>
      </c>
      <c r="M24" s="174"/>
      <c r="N24" s="175"/>
      <c r="O24" s="114" t="s">
        <v>605</v>
      </c>
    </row>
    <row r="25" spans="1:15" ht="20.100000000000001" customHeight="1">
      <c r="A25" s="114">
        <v>112</v>
      </c>
      <c r="B25" s="65">
        <v>18</v>
      </c>
      <c r="C25" s="102" t="s">
        <v>387</v>
      </c>
      <c r="D25" s="67" t="s">
        <v>224</v>
      </c>
      <c r="E25" s="68" t="s">
        <v>176</v>
      </c>
      <c r="F25" s="105" t="s">
        <v>514</v>
      </c>
      <c r="G25" s="105" t="s">
        <v>258</v>
      </c>
      <c r="H25" s="69"/>
      <c r="I25" s="70"/>
      <c r="J25" s="70"/>
      <c r="K25" s="70"/>
      <c r="L25" s="173" t="s">
        <v>92</v>
      </c>
      <c r="M25" s="174"/>
      <c r="N25" s="175"/>
      <c r="O25" s="114" t="s">
        <v>605</v>
      </c>
    </row>
    <row r="26" spans="1:15" ht="20.100000000000001" customHeight="1">
      <c r="A26" s="114">
        <v>0</v>
      </c>
      <c r="B26" s="65">
        <v>19</v>
      </c>
      <c r="C26" s="102" t="s">
        <v>92</v>
      </c>
      <c r="D26" s="67" t="s">
        <v>92</v>
      </c>
      <c r="E26" s="68" t="s">
        <v>92</v>
      </c>
      <c r="F26" s="105" t="s">
        <v>92</v>
      </c>
      <c r="G26" s="105" t="s">
        <v>92</v>
      </c>
      <c r="H26" s="69"/>
      <c r="I26" s="70"/>
      <c r="J26" s="70"/>
      <c r="K26" s="70"/>
      <c r="L26" s="173" t="s">
        <v>92</v>
      </c>
      <c r="M26" s="174"/>
      <c r="N26" s="175"/>
      <c r="O26" s="114" t="s">
        <v>605</v>
      </c>
    </row>
    <row r="27" spans="1:15" ht="20.100000000000001" customHeight="1">
      <c r="A27" s="114">
        <v>0</v>
      </c>
      <c r="B27" s="65">
        <v>20</v>
      </c>
      <c r="C27" s="102" t="s">
        <v>92</v>
      </c>
      <c r="D27" s="67" t="s">
        <v>92</v>
      </c>
      <c r="E27" s="68" t="s">
        <v>92</v>
      </c>
      <c r="F27" s="105" t="s">
        <v>92</v>
      </c>
      <c r="G27" s="105" t="s">
        <v>92</v>
      </c>
      <c r="H27" s="69"/>
      <c r="I27" s="70"/>
      <c r="J27" s="70"/>
      <c r="K27" s="70"/>
      <c r="L27" s="173" t="s">
        <v>92</v>
      </c>
      <c r="M27" s="174"/>
      <c r="N27" s="175"/>
      <c r="O27" s="114" t="s">
        <v>605</v>
      </c>
    </row>
    <row r="28" spans="1:15" ht="20.100000000000001" customHeight="1">
      <c r="A28" s="114">
        <v>0</v>
      </c>
      <c r="B28" s="65">
        <v>21</v>
      </c>
      <c r="C28" s="102" t="s">
        <v>92</v>
      </c>
      <c r="D28" s="67" t="s">
        <v>92</v>
      </c>
      <c r="E28" s="68" t="s">
        <v>92</v>
      </c>
      <c r="F28" s="105" t="s">
        <v>92</v>
      </c>
      <c r="G28" s="105" t="s">
        <v>92</v>
      </c>
      <c r="H28" s="69"/>
      <c r="I28" s="70"/>
      <c r="J28" s="70"/>
      <c r="K28" s="70"/>
      <c r="L28" s="173" t="s">
        <v>92</v>
      </c>
      <c r="M28" s="174"/>
      <c r="N28" s="175"/>
      <c r="O28" s="114" t="s">
        <v>605</v>
      </c>
    </row>
    <row r="29" spans="1:15" ht="20.100000000000001" customHeight="1">
      <c r="A29" s="114">
        <v>0</v>
      </c>
      <c r="B29" s="65">
        <v>22</v>
      </c>
      <c r="C29" s="102" t="s">
        <v>92</v>
      </c>
      <c r="D29" s="67" t="s">
        <v>92</v>
      </c>
      <c r="E29" s="68" t="s">
        <v>92</v>
      </c>
      <c r="F29" s="105" t="s">
        <v>92</v>
      </c>
      <c r="G29" s="105" t="s">
        <v>92</v>
      </c>
      <c r="H29" s="69"/>
      <c r="I29" s="70"/>
      <c r="J29" s="70"/>
      <c r="K29" s="70"/>
      <c r="L29" s="173" t="s">
        <v>92</v>
      </c>
      <c r="M29" s="174"/>
      <c r="N29" s="175"/>
      <c r="O29" s="114" t="s">
        <v>605</v>
      </c>
    </row>
    <row r="30" spans="1:15" ht="20.100000000000001" customHeight="1">
      <c r="A30" s="114">
        <v>0</v>
      </c>
      <c r="B30" s="65">
        <v>23</v>
      </c>
      <c r="C30" s="102" t="s">
        <v>92</v>
      </c>
      <c r="D30" s="67" t="s">
        <v>92</v>
      </c>
      <c r="E30" s="68" t="s">
        <v>92</v>
      </c>
      <c r="F30" s="105" t="s">
        <v>92</v>
      </c>
      <c r="G30" s="105" t="s">
        <v>92</v>
      </c>
      <c r="H30" s="69"/>
      <c r="I30" s="70"/>
      <c r="J30" s="70"/>
      <c r="K30" s="70"/>
      <c r="L30" s="173" t="s">
        <v>92</v>
      </c>
      <c r="M30" s="174"/>
      <c r="N30" s="175"/>
      <c r="O30" s="114" t="s">
        <v>605</v>
      </c>
    </row>
    <row r="31" spans="1:15" ht="20.100000000000001" customHeight="1">
      <c r="A31" s="114">
        <v>0</v>
      </c>
      <c r="B31" s="65">
        <v>24</v>
      </c>
      <c r="C31" s="102" t="s">
        <v>92</v>
      </c>
      <c r="D31" s="67" t="s">
        <v>92</v>
      </c>
      <c r="E31" s="68" t="s">
        <v>92</v>
      </c>
      <c r="F31" s="105" t="s">
        <v>92</v>
      </c>
      <c r="G31" s="105" t="s">
        <v>92</v>
      </c>
      <c r="H31" s="69"/>
      <c r="I31" s="70"/>
      <c r="J31" s="70"/>
      <c r="K31" s="70"/>
      <c r="L31" s="173" t="s">
        <v>92</v>
      </c>
      <c r="M31" s="174"/>
      <c r="N31" s="175"/>
      <c r="O31" s="114" t="s">
        <v>605</v>
      </c>
    </row>
    <row r="32" spans="1:15" ht="20.100000000000001" customHeight="1">
      <c r="A32" s="114">
        <v>0</v>
      </c>
      <c r="B32" s="65">
        <v>25</v>
      </c>
      <c r="C32" s="102" t="s">
        <v>92</v>
      </c>
      <c r="D32" s="67" t="s">
        <v>92</v>
      </c>
      <c r="E32" s="68" t="s">
        <v>92</v>
      </c>
      <c r="F32" s="105" t="s">
        <v>92</v>
      </c>
      <c r="G32" s="105" t="s">
        <v>92</v>
      </c>
      <c r="H32" s="69"/>
      <c r="I32" s="70"/>
      <c r="J32" s="70"/>
      <c r="K32" s="70"/>
      <c r="L32" s="173" t="s">
        <v>92</v>
      </c>
      <c r="M32" s="174"/>
      <c r="N32" s="175"/>
      <c r="O32" s="114" t="s">
        <v>605</v>
      </c>
    </row>
    <row r="33" spans="1:16" ht="20.100000000000001" customHeight="1">
      <c r="A33" s="114">
        <v>0</v>
      </c>
      <c r="B33" s="65">
        <v>26</v>
      </c>
      <c r="C33" s="102" t="s">
        <v>92</v>
      </c>
      <c r="D33" s="67" t="s">
        <v>92</v>
      </c>
      <c r="E33" s="68" t="s">
        <v>92</v>
      </c>
      <c r="F33" s="105" t="s">
        <v>92</v>
      </c>
      <c r="G33" s="105" t="s">
        <v>92</v>
      </c>
      <c r="H33" s="69"/>
      <c r="I33" s="70"/>
      <c r="J33" s="70"/>
      <c r="K33" s="70"/>
      <c r="L33" s="173" t="s">
        <v>92</v>
      </c>
      <c r="M33" s="174"/>
      <c r="N33" s="175"/>
      <c r="O33" s="114" t="s">
        <v>605</v>
      </c>
    </row>
    <row r="34" spans="1:16" ht="20.100000000000001" customHeight="1">
      <c r="A34" s="114">
        <v>0</v>
      </c>
      <c r="B34" s="65">
        <v>27</v>
      </c>
      <c r="C34" s="102" t="s">
        <v>92</v>
      </c>
      <c r="D34" s="67" t="s">
        <v>92</v>
      </c>
      <c r="E34" s="68" t="s">
        <v>92</v>
      </c>
      <c r="F34" s="105" t="s">
        <v>92</v>
      </c>
      <c r="G34" s="105" t="s">
        <v>92</v>
      </c>
      <c r="H34" s="69"/>
      <c r="I34" s="70"/>
      <c r="J34" s="70"/>
      <c r="K34" s="70"/>
      <c r="L34" s="173" t="s">
        <v>92</v>
      </c>
      <c r="M34" s="174"/>
      <c r="N34" s="175"/>
      <c r="O34" s="114" t="s">
        <v>605</v>
      </c>
    </row>
    <row r="35" spans="1:16" ht="20.100000000000001" customHeight="1">
      <c r="A35" s="114">
        <v>0</v>
      </c>
      <c r="B35" s="65">
        <v>28</v>
      </c>
      <c r="C35" s="102" t="s">
        <v>92</v>
      </c>
      <c r="D35" s="67" t="s">
        <v>92</v>
      </c>
      <c r="E35" s="68" t="s">
        <v>92</v>
      </c>
      <c r="F35" s="105" t="s">
        <v>92</v>
      </c>
      <c r="G35" s="105" t="s">
        <v>92</v>
      </c>
      <c r="H35" s="69"/>
      <c r="I35" s="70"/>
      <c r="J35" s="70"/>
      <c r="K35" s="70"/>
      <c r="L35" s="173" t="s">
        <v>92</v>
      </c>
      <c r="M35" s="174"/>
      <c r="N35" s="175"/>
      <c r="O35" s="114" t="s">
        <v>605</v>
      </c>
    </row>
    <row r="36" spans="1:16" ht="20.100000000000001" customHeight="1">
      <c r="A36" s="114">
        <v>0</v>
      </c>
      <c r="B36" s="65">
        <v>29</v>
      </c>
      <c r="C36" s="102" t="s">
        <v>92</v>
      </c>
      <c r="D36" s="67" t="s">
        <v>92</v>
      </c>
      <c r="E36" s="68" t="s">
        <v>92</v>
      </c>
      <c r="F36" s="105" t="s">
        <v>92</v>
      </c>
      <c r="G36" s="105" t="s">
        <v>92</v>
      </c>
      <c r="H36" s="69"/>
      <c r="I36" s="70"/>
      <c r="J36" s="70"/>
      <c r="K36" s="70"/>
      <c r="L36" s="173" t="s">
        <v>92</v>
      </c>
      <c r="M36" s="174"/>
      <c r="N36" s="175"/>
      <c r="O36" s="114" t="s">
        <v>605</v>
      </c>
    </row>
    <row r="37" spans="1:16" ht="20.100000000000001" customHeight="1">
      <c r="A37" s="114">
        <v>0</v>
      </c>
      <c r="B37" s="72">
        <v>30</v>
      </c>
      <c r="C37" s="102" t="s">
        <v>92</v>
      </c>
      <c r="D37" s="67" t="s">
        <v>92</v>
      </c>
      <c r="E37" s="68" t="s">
        <v>92</v>
      </c>
      <c r="F37" s="105" t="s">
        <v>92</v>
      </c>
      <c r="G37" s="105" t="s">
        <v>92</v>
      </c>
      <c r="H37" s="73"/>
      <c r="I37" s="74"/>
      <c r="J37" s="74"/>
      <c r="K37" s="74"/>
      <c r="L37" s="173" t="s">
        <v>92</v>
      </c>
      <c r="M37" s="174"/>
      <c r="N37" s="175"/>
      <c r="O37" s="114" t="s">
        <v>605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95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94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615</v>
      </c>
      <c r="I44" s="110">
        <v>11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5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253</v>
      </c>
      <c r="G1" s="170"/>
      <c r="H1" s="170"/>
      <c r="I1" s="170"/>
      <c r="J1" s="170"/>
      <c r="K1" s="170"/>
      <c r="L1" s="58" t="s">
        <v>598</v>
      </c>
    </row>
    <row r="2" spans="1:15" s="56" customFormat="1">
      <c r="C2" s="186" t="s">
        <v>59</v>
      </c>
      <c r="D2" s="186"/>
      <c r="E2" s="59" t="s">
        <v>252</v>
      </c>
      <c r="F2" s="187" t="s">
        <v>602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590</v>
      </c>
      <c r="D3" s="171" t="s">
        <v>603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616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113</v>
      </c>
      <c r="B8" s="65">
        <v>1</v>
      </c>
      <c r="C8" s="102" t="s">
        <v>401</v>
      </c>
      <c r="D8" s="67" t="s">
        <v>532</v>
      </c>
      <c r="E8" s="68" t="s">
        <v>83</v>
      </c>
      <c r="F8" s="105" t="s">
        <v>514</v>
      </c>
      <c r="G8" s="105" t="s">
        <v>258</v>
      </c>
      <c r="H8" s="69"/>
      <c r="I8" s="70"/>
      <c r="J8" s="70"/>
      <c r="K8" s="70"/>
      <c r="L8" s="183" t="s">
        <v>92</v>
      </c>
      <c r="M8" s="184"/>
      <c r="N8" s="185"/>
      <c r="O8" s="114" t="s">
        <v>605</v>
      </c>
    </row>
    <row r="9" spans="1:15" ht="20.100000000000001" customHeight="1">
      <c r="A9" s="114">
        <v>114</v>
      </c>
      <c r="B9" s="65">
        <v>2</v>
      </c>
      <c r="C9" s="102" t="s">
        <v>406</v>
      </c>
      <c r="D9" s="67" t="s">
        <v>533</v>
      </c>
      <c r="E9" s="68" t="s">
        <v>114</v>
      </c>
      <c r="F9" s="105" t="s">
        <v>514</v>
      </c>
      <c r="G9" s="105" t="s">
        <v>258</v>
      </c>
      <c r="H9" s="69"/>
      <c r="I9" s="70"/>
      <c r="J9" s="70"/>
      <c r="K9" s="70"/>
      <c r="L9" s="173" t="s">
        <v>92</v>
      </c>
      <c r="M9" s="174"/>
      <c r="N9" s="175"/>
      <c r="O9" s="114" t="s">
        <v>605</v>
      </c>
    </row>
    <row r="10" spans="1:15" ht="20.100000000000001" customHeight="1">
      <c r="A10" s="114">
        <v>115</v>
      </c>
      <c r="B10" s="65">
        <v>3</v>
      </c>
      <c r="C10" s="102" t="s">
        <v>428</v>
      </c>
      <c r="D10" s="67" t="s">
        <v>206</v>
      </c>
      <c r="E10" s="68" t="s">
        <v>166</v>
      </c>
      <c r="F10" s="105" t="s">
        <v>514</v>
      </c>
      <c r="G10" s="105" t="s">
        <v>258</v>
      </c>
      <c r="H10" s="69"/>
      <c r="I10" s="70"/>
      <c r="J10" s="70"/>
      <c r="K10" s="70"/>
      <c r="L10" s="173" t="s">
        <v>92</v>
      </c>
      <c r="M10" s="174"/>
      <c r="N10" s="175"/>
      <c r="O10" s="114" t="s">
        <v>605</v>
      </c>
    </row>
    <row r="11" spans="1:15" ht="20.100000000000001" customHeight="1">
      <c r="A11" s="114">
        <v>116</v>
      </c>
      <c r="B11" s="65">
        <v>4</v>
      </c>
      <c r="C11" s="102" t="s">
        <v>280</v>
      </c>
      <c r="D11" s="67" t="s">
        <v>222</v>
      </c>
      <c r="E11" s="68" t="s">
        <v>220</v>
      </c>
      <c r="F11" s="105" t="s">
        <v>514</v>
      </c>
      <c r="G11" s="105" t="s">
        <v>258</v>
      </c>
      <c r="H11" s="69"/>
      <c r="I11" s="70"/>
      <c r="J11" s="70"/>
      <c r="K11" s="70"/>
      <c r="L11" s="173" t="s">
        <v>92</v>
      </c>
      <c r="M11" s="174"/>
      <c r="N11" s="175"/>
      <c r="O11" s="114" t="s">
        <v>605</v>
      </c>
    </row>
    <row r="12" spans="1:15" ht="20.100000000000001" customHeight="1">
      <c r="A12" s="114">
        <v>117</v>
      </c>
      <c r="B12" s="65">
        <v>5</v>
      </c>
      <c r="C12" s="102" t="s">
        <v>380</v>
      </c>
      <c r="D12" s="67" t="s">
        <v>90</v>
      </c>
      <c r="E12" s="68" t="s">
        <v>96</v>
      </c>
      <c r="F12" s="105" t="s">
        <v>514</v>
      </c>
      <c r="G12" s="105" t="s">
        <v>258</v>
      </c>
      <c r="H12" s="69"/>
      <c r="I12" s="70"/>
      <c r="J12" s="70"/>
      <c r="K12" s="70"/>
      <c r="L12" s="173" t="s">
        <v>92</v>
      </c>
      <c r="M12" s="174"/>
      <c r="N12" s="175"/>
      <c r="O12" s="114" t="s">
        <v>605</v>
      </c>
    </row>
    <row r="13" spans="1:15" ht="20.100000000000001" customHeight="1">
      <c r="A13" s="114">
        <v>118</v>
      </c>
      <c r="B13" s="65">
        <v>6</v>
      </c>
      <c r="C13" s="102" t="s">
        <v>376</v>
      </c>
      <c r="D13" s="67" t="s">
        <v>211</v>
      </c>
      <c r="E13" s="68" t="s">
        <v>117</v>
      </c>
      <c r="F13" s="105" t="s">
        <v>514</v>
      </c>
      <c r="G13" s="105" t="s">
        <v>258</v>
      </c>
      <c r="H13" s="69"/>
      <c r="I13" s="70"/>
      <c r="J13" s="70"/>
      <c r="K13" s="70"/>
      <c r="L13" s="173" t="s">
        <v>92</v>
      </c>
      <c r="M13" s="174"/>
      <c r="N13" s="175"/>
      <c r="O13" s="114" t="s">
        <v>605</v>
      </c>
    </row>
    <row r="14" spans="1:15" ht="20.100000000000001" customHeight="1">
      <c r="A14" s="114">
        <v>119</v>
      </c>
      <c r="B14" s="65">
        <v>7</v>
      </c>
      <c r="C14" s="102" t="s">
        <v>278</v>
      </c>
      <c r="D14" s="67" t="s">
        <v>534</v>
      </c>
      <c r="E14" s="68" t="s">
        <v>185</v>
      </c>
      <c r="F14" s="105" t="s">
        <v>514</v>
      </c>
      <c r="G14" s="105" t="s">
        <v>258</v>
      </c>
      <c r="H14" s="69"/>
      <c r="I14" s="70"/>
      <c r="J14" s="70"/>
      <c r="K14" s="70"/>
      <c r="L14" s="173" t="s">
        <v>92</v>
      </c>
      <c r="M14" s="174"/>
      <c r="N14" s="175"/>
      <c r="O14" s="114" t="s">
        <v>605</v>
      </c>
    </row>
    <row r="15" spans="1:15" ht="20.100000000000001" customHeight="1">
      <c r="A15" s="114">
        <v>120</v>
      </c>
      <c r="B15" s="65">
        <v>8</v>
      </c>
      <c r="C15" s="102" t="s">
        <v>413</v>
      </c>
      <c r="D15" s="67" t="s">
        <v>535</v>
      </c>
      <c r="E15" s="68" t="s">
        <v>168</v>
      </c>
      <c r="F15" s="105" t="s">
        <v>514</v>
      </c>
      <c r="G15" s="105" t="s">
        <v>258</v>
      </c>
      <c r="H15" s="69"/>
      <c r="I15" s="70"/>
      <c r="J15" s="70"/>
      <c r="K15" s="70"/>
      <c r="L15" s="173" t="s">
        <v>92</v>
      </c>
      <c r="M15" s="174"/>
      <c r="N15" s="175"/>
      <c r="O15" s="114" t="s">
        <v>605</v>
      </c>
    </row>
    <row r="16" spans="1:15" ht="20.100000000000001" customHeight="1">
      <c r="A16" s="114">
        <v>121</v>
      </c>
      <c r="B16" s="65">
        <v>9</v>
      </c>
      <c r="C16" s="102" t="s">
        <v>312</v>
      </c>
      <c r="D16" s="67" t="s">
        <v>536</v>
      </c>
      <c r="E16" s="68" t="s">
        <v>80</v>
      </c>
      <c r="F16" s="105" t="s">
        <v>514</v>
      </c>
      <c r="G16" s="105" t="s">
        <v>258</v>
      </c>
      <c r="H16" s="69"/>
      <c r="I16" s="70"/>
      <c r="J16" s="70"/>
      <c r="K16" s="70"/>
      <c r="L16" s="173" t="s">
        <v>92</v>
      </c>
      <c r="M16" s="174"/>
      <c r="N16" s="175"/>
      <c r="O16" s="114" t="s">
        <v>605</v>
      </c>
    </row>
    <row r="17" spans="1:15" ht="20.100000000000001" customHeight="1">
      <c r="A17" s="114">
        <v>122</v>
      </c>
      <c r="B17" s="65">
        <v>10</v>
      </c>
      <c r="C17" s="102" t="s">
        <v>379</v>
      </c>
      <c r="D17" s="67" t="s">
        <v>537</v>
      </c>
      <c r="E17" s="68" t="s">
        <v>256</v>
      </c>
      <c r="F17" s="105" t="s">
        <v>514</v>
      </c>
      <c r="G17" s="105" t="s">
        <v>258</v>
      </c>
      <c r="H17" s="69"/>
      <c r="I17" s="70"/>
      <c r="J17" s="70"/>
      <c r="K17" s="70"/>
      <c r="L17" s="173" t="s">
        <v>92</v>
      </c>
      <c r="M17" s="174"/>
      <c r="N17" s="175"/>
      <c r="O17" s="114" t="s">
        <v>605</v>
      </c>
    </row>
    <row r="18" spans="1:15" ht="20.100000000000001" customHeight="1">
      <c r="A18" s="114">
        <v>123</v>
      </c>
      <c r="B18" s="65">
        <v>11</v>
      </c>
      <c r="C18" s="102" t="s">
        <v>343</v>
      </c>
      <c r="D18" s="67" t="s">
        <v>231</v>
      </c>
      <c r="E18" s="68" t="s">
        <v>101</v>
      </c>
      <c r="F18" s="105" t="s">
        <v>538</v>
      </c>
      <c r="G18" s="105" t="s">
        <v>258</v>
      </c>
      <c r="H18" s="69"/>
      <c r="I18" s="70"/>
      <c r="J18" s="70"/>
      <c r="K18" s="70"/>
      <c r="L18" s="173" t="s">
        <v>92</v>
      </c>
      <c r="M18" s="174"/>
      <c r="N18" s="175"/>
      <c r="O18" s="114" t="s">
        <v>605</v>
      </c>
    </row>
    <row r="19" spans="1:15" ht="20.100000000000001" customHeight="1">
      <c r="A19" s="114">
        <v>124</v>
      </c>
      <c r="B19" s="65">
        <v>12</v>
      </c>
      <c r="C19" s="102" t="s">
        <v>261</v>
      </c>
      <c r="D19" s="67" t="s">
        <v>539</v>
      </c>
      <c r="E19" s="68" t="s">
        <v>159</v>
      </c>
      <c r="F19" s="105" t="s">
        <v>538</v>
      </c>
      <c r="G19" s="105" t="s">
        <v>258</v>
      </c>
      <c r="H19" s="69"/>
      <c r="I19" s="70"/>
      <c r="J19" s="70"/>
      <c r="K19" s="70"/>
      <c r="L19" s="173" t="s">
        <v>92</v>
      </c>
      <c r="M19" s="174"/>
      <c r="N19" s="175"/>
      <c r="O19" s="114" t="s">
        <v>605</v>
      </c>
    </row>
    <row r="20" spans="1:15" ht="20.100000000000001" customHeight="1">
      <c r="A20" s="114">
        <v>125</v>
      </c>
      <c r="B20" s="65">
        <v>13</v>
      </c>
      <c r="C20" s="102" t="s">
        <v>265</v>
      </c>
      <c r="D20" s="67" t="s">
        <v>540</v>
      </c>
      <c r="E20" s="68" t="s">
        <v>161</v>
      </c>
      <c r="F20" s="105" t="s">
        <v>538</v>
      </c>
      <c r="G20" s="105" t="s">
        <v>258</v>
      </c>
      <c r="H20" s="69"/>
      <c r="I20" s="70"/>
      <c r="J20" s="70"/>
      <c r="K20" s="70"/>
      <c r="L20" s="173" t="s">
        <v>92</v>
      </c>
      <c r="M20" s="174"/>
      <c r="N20" s="175"/>
      <c r="O20" s="114" t="s">
        <v>605</v>
      </c>
    </row>
    <row r="21" spans="1:15" ht="20.100000000000001" customHeight="1">
      <c r="A21" s="114">
        <v>126</v>
      </c>
      <c r="B21" s="65">
        <v>14</v>
      </c>
      <c r="C21" s="102" t="s">
        <v>354</v>
      </c>
      <c r="D21" s="67" t="s">
        <v>541</v>
      </c>
      <c r="E21" s="68" t="s">
        <v>128</v>
      </c>
      <c r="F21" s="105" t="s">
        <v>538</v>
      </c>
      <c r="G21" s="105" t="s">
        <v>258</v>
      </c>
      <c r="H21" s="69"/>
      <c r="I21" s="70"/>
      <c r="J21" s="70"/>
      <c r="K21" s="70"/>
      <c r="L21" s="173" t="s">
        <v>92</v>
      </c>
      <c r="M21" s="174"/>
      <c r="N21" s="175"/>
      <c r="O21" s="114" t="s">
        <v>605</v>
      </c>
    </row>
    <row r="22" spans="1:15" ht="20.100000000000001" customHeight="1">
      <c r="A22" s="114">
        <v>127</v>
      </c>
      <c r="B22" s="65">
        <v>15</v>
      </c>
      <c r="C22" s="102" t="s">
        <v>359</v>
      </c>
      <c r="D22" s="67" t="s">
        <v>542</v>
      </c>
      <c r="E22" s="68" t="s">
        <v>138</v>
      </c>
      <c r="F22" s="105" t="s">
        <v>538</v>
      </c>
      <c r="G22" s="105" t="s">
        <v>258</v>
      </c>
      <c r="H22" s="69"/>
      <c r="I22" s="70"/>
      <c r="J22" s="70"/>
      <c r="K22" s="70"/>
      <c r="L22" s="173" t="s">
        <v>92</v>
      </c>
      <c r="M22" s="174"/>
      <c r="N22" s="175"/>
      <c r="O22" s="114" t="s">
        <v>605</v>
      </c>
    </row>
    <row r="23" spans="1:15" ht="20.100000000000001" customHeight="1">
      <c r="A23" s="114">
        <v>128</v>
      </c>
      <c r="B23" s="65">
        <v>16</v>
      </c>
      <c r="C23" s="102" t="s">
        <v>383</v>
      </c>
      <c r="D23" s="67" t="s">
        <v>543</v>
      </c>
      <c r="E23" s="68" t="s">
        <v>173</v>
      </c>
      <c r="F23" s="105" t="s">
        <v>538</v>
      </c>
      <c r="G23" s="105" t="s">
        <v>258</v>
      </c>
      <c r="H23" s="69"/>
      <c r="I23" s="70"/>
      <c r="J23" s="70"/>
      <c r="K23" s="70"/>
      <c r="L23" s="173" t="s">
        <v>92</v>
      </c>
      <c r="M23" s="174"/>
      <c r="N23" s="175"/>
      <c r="O23" s="114" t="s">
        <v>605</v>
      </c>
    </row>
    <row r="24" spans="1:15" ht="20.100000000000001" customHeight="1">
      <c r="A24" s="114">
        <v>129</v>
      </c>
      <c r="B24" s="65">
        <v>17</v>
      </c>
      <c r="C24" s="102" t="s">
        <v>306</v>
      </c>
      <c r="D24" s="67" t="s">
        <v>544</v>
      </c>
      <c r="E24" s="68" t="s">
        <v>163</v>
      </c>
      <c r="F24" s="105" t="s">
        <v>538</v>
      </c>
      <c r="G24" s="105" t="s">
        <v>258</v>
      </c>
      <c r="H24" s="69"/>
      <c r="I24" s="70"/>
      <c r="J24" s="70"/>
      <c r="K24" s="70"/>
      <c r="L24" s="173" t="s">
        <v>92</v>
      </c>
      <c r="M24" s="174"/>
      <c r="N24" s="175"/>
      <c r="O24" s="114" t="s">
        <v>605</v>
      </c>
    </row>
    <row r="25" spans="1:15" ht="20.100000000000001" customHeight="1">
      <c r="A25" s="114">
        <v>130</v>
      </c>
      <c r="B25" s="65">
        <v>18</v>
      </c>
      <c r="C25" s="102" t="s">
        <v>339</v>
      </c>
      <c r="D25" s="67" t="s">
        <v>545</v>
      </c>
      <c r="E25" s="68" t="s">
        <v>132</v>
      </c>
      <c r="F25" s="105" t="s">
        <v>538</v>
      </c>
      <c r="G25" s="105" t="s">
        <v>258</v>
      </c>
      <c r="H25" s="69"/>
      <c r="I25" s="70"/>
      <c r="J25" s="70"/>
      <c r="K25" s="70"/>
      <c r="L25" s="173" t="s">
        <v>92</v>
      </c>
      <c r="M25" s="174"/>
      <c r="N25" s="175"/>
      <c r="O25" s="114" t="s">
        <v>605</v>
      </c>
    </row>
    <row r="26" spans="1:15" ht="20.100000000000001" customHeight="1">
      <c r="A26" s="114">
        <v>0</v>
      </c>
      <c r="B26" s="65">
        <v>19</v>
      </c>
      <c r="C26" s="102" t="s">
        <v>92</v>
      </c>
      <c r="D26" s="67" t="s">
        <v>92</v>
      </c>
      <c r="E26" s="68" t="s">
        <v>92</v>
      </c>
      <c r="F26" s="105" t="s">
        <v>92</v>
      </c>
      <c r="G26" s="105" t="s">
        <v>92</v>
      </c>
      <c r="H26" s="69"/>
      <c r="I26" s="70"/>
      <c r="J26" s="70"/>
      <c r="K26" s="70"/>
      <c r="L26" s="173" t="s">
        <v>92</v>
      </c>
      <c r="M26" s="174"/>
      <c r="N26" s="175"/>
      <c r="O26" s="114" t="s">
        <v>605</v>
      </c>
    </row>
    <row r="27" spans="1:15" ht="20.100000000000001" customHeight="1">
      <c r="A27" s="114">
        <v>0</v>
      </c>
      <c r="B27" s="65">
        <v>20</v>
      </c>
      <c r="C27" s="102" t="s">
        <v>92</v>
      </c>
      <c r="D27" s="67" t="s">
        <v>92</v>
      </c>
      <c r="E27" s="68" t="s">
        <v>92</v>
      </c>
      <c r="F27" s="105" t="s">
        <v>92</v>
      </c>
      <c r="G27" s="105" t="s">
        <v>92</v>
      </c>
      <c r="H27" s="69"/>
      <c r="I27" s="70"/>
      <c r="J27" s="70"/>
      <c r="K27" s="70"/>
      <c r="L27" s="173" t="s">
        <v>92</v>
      </c>
      <c r="M27" s="174"/>
      <c r="N27" s="175"/>
      <c r="O27" s="114" t="s">
        <v>605</v>
      </c>
    </row>
    <row r="28" spans="1:15" ht="20.100000000000001" customHeight="1">
      <c r="A28" s="114">
        <v>0</v>
      </c>
      <c r="B28" s="65">
        <v>21</v>
      </c>
      <c r="C28" s="102" t="s">
        <v>92</v>
      </c>
      <c r="D28" s="67" t="s">
        <v>92</v>
      </c>
      <c r="E28" s="68" t="s">
        <v>92</v>
      </c>
      <c r="F28" s="105" t="s">
        <v>92</v>
      </c>
      <c r="G28" s="105" t="s">
        <v>92</v>
      </c>
      <c r="H28" s="69"/>
      <c r="I28" s="70"/>
      <c r="J28" s="70"/>
      <c r="K28" s="70"/>
      <c r="L28" s="173" t="s">
        <v>92</v>
      </c>
      <c r="M28" s="174"/>
      <c r="N28" s="175"/>
      <c r="O28" s="114" t="s">
        <v>605</v>
      </c>
    </row>
    <row r="29" spans="1:15" ht="20.100000000000001" customHeight="1">
      <c r="A29" s="114">
        <v>0</v>
      </c>
      <c r="B29" s="65">
        <v>22</v>
      </c>
      <c r="C29" s="102" t="s">
        <v>92</v>
      </c>
      <c r="D29" s="67" t="s">
        <v>92</v>
      </c>
      <c r="E29" s="68" t="s">
        <v>92</v>
      </c>
      <c r="F29" s="105" t="s">
        <v>92</v>
      </c>
      <c r="G29" s="105" t="s">
        <v>92</v>
      </c>
      <c r="H29" s="69"/>
      <c r="I29" s="70"/>
      <c r="J29" s="70"/>
      <c r="K29" s="70"/>
      <c r="L29" s="173" t="s">
        <v>92</v>
      </c>
      <c r="M29" s="174"/>
      <c r="N29" s="175"/>
      <c r="O29" s="114" t="s">
        <v>605</v>
      </c>
    </row>
    <row r="30" spans="1:15" ht="20.100000000000001" customHeight="1">
      <c r="A30" s="114">
        <v>0</v>
      </c>
      <c r="B30" s="65">
        <v>23</v>
      </c>
      <c r="C30" s="102" t="s">
        <v>92</v>
      </c>
      <c r="D30" s="67" t="s">
        <v>92</v>
      </c>
      <c r="E30" s="68" t="s">
        <v>92</v>
      </c>
      <c r="F30" s="105" t="s">
        <v>92</v>
      </c>
      <c r="G30" s="105" t="s">
        <v>92</v>
      </c>
      <c r="H30" s="69"/>
      <c r="I30" s="70"/>
      <c r="J30" s="70"/>
      <c r="K30" s="70"/>
      <c r="L30" s="173" t="s">
        <v>92</v>
      </c>
      <c r="M30" s="174"/>
      <c r="N30" s="175"/>
      <c r="O30" s="114" t="s">
        <v>605</v>
      </c>
    </row>
    <row r="31" spans="1:15" ht="20.100000000000001" customHeight="1">
      <c r="A31" s="114">
        <v>0</v>
      </c>
      <c r="B31" s="65">
        <v>24</v>
      </c>
      <c r="C31" s="102" t="s">
        <v>92</v>
      </c>
      <c r="D31" s="67" t="s">
        <v>92</v>
      </c>
      <c r="E31" s="68" t="s">
        <v>92</v>
      </c>
      <c r="F31" s="105" t="s">
        <v>92</v>
      </c>
      <c r="G31" s="105" t="s">
        <v>92</v>
      </c>
      <c r="H31" s="69"/>
      <c r="I31" s="70"/>
      <c r="J31" s="70"/>
      <c r="K31" s="70"/>
      <c r="L31" s="173" t="s">
        <v>92</v>
      </c>
      <c r="M31" s="174"/>
      <c r="N31" s="175"/>
      <c r="O31" s="114" t="s">
        <v>605</v>
      </c>
    </row>
    <row r="32" spans="1:15" ht="20.100000000000001" customHeight="1">
      <c r="A32" s="114">
        <v>0</v>
      </c>
      <c r="B32" s="65">
        <v>25</v>
      </c>
      <c r="C32" s="102" t="s">
        <v>92</v>
      </c>
      <c r="D32" s="67" t="s">
        <v>92</v>
      </c>
      <c r="E32" s="68" t="s">
        <v>92</v>
      </c>
      <c r="F32" s="105" t="s">
        <v>92</v>
      </c>
      <c r="G32" s="105" t="s">
        <v>92</v>
      </c>
      <c r="H32" s="69"/>
      <c r="I32" s="70"/>
      <c r="J32" s="70"/>
      <c r="K32" s="70"/>
      <c r="L32" s="173" t="s">
        <v>92</v>
      </c>
      <c r="M32" s="174"/>
      <c r="N32" s="175"/>
      <c r="O32" s="114" t="s">
        <v>605</v>
      </c>
    </row>
    <row r="33" spans="1:16" ht="20.100000000000001" customHeight="1">
      <c r="A33" s="114">
        <v>0</v>
      </c>
      <c r="B33" s="65">
        <v>26</v>
      </c>
      <c r="C33" s="102" t="s">
        <v>92</v>
      </c>
      <c r="D33" s="67" t="s">
        <v>92</v>
      </c>
      <c r="E33" s="68" t="s">
        <v>92</v>
      </c>
      <c r="F33" s="105" t="s">
        <v>92</v>
      </c>
      <c r="G33" s="105" t="s">
        <v>92</v>
      </c>
      <c r="H33" s="69"/>
      <c r="I33" s="70"/>
      <c r="J33" s="70"/>
      <c r="K33" s="70"/>
      <c r="L33" s="173" t="s">
        <v>92</v>
      </c>
      <c r="M33" s="174"/>
      <c r="N33" s="175"/>
      <c r="O33" s="114" t="s">
        <v>605</v>
      </c>
    </row>
    <row r="34" spans="1:16" ht="20.100000000000001" customHeight="1">
      <c r="A34" s="114">
        <v>0</v>
      </c>
      <c r="B34" s="65">
        <v>27</v>
      </c>
      <c r="C34" s="102" t="s">
        <v>92</v>
      </c>
      <c r="D34" s="67" t="s">
        <v>92</v>
      </c>
      <c r="E34" s="68" t="s">
        <v>92</v>
      </c>
      <c r="F34" s="105" t="s">
        <v>92</v>
      </c>
      <c r="G34" s="105" t="s">
        <v>92</v>
      </c>
      <c r="H34" s="69"/>
      <c r="I34" s="70"/>
      <c r="J34" s="70"/>
      <c r="K34" s="70"/>
      <c r="L34" s="173" t="s">
        <v>92</v>
      </c>
      <c r="M34" s="174"/>
      <c r="N34" s="175"/>
      <c r="O34" s="114" t="s">
        <v>605</v>
      </c>
    </row>
    <row r="35" spans="1:16" ht="20.100000000000001" customHeight="1">
      <c r="A35" s="114">
        <v>0</v>
      </c>
      <c r="B35" s="65">
        <v>28</v>
      </c>
      <c r="C35" s="102" t="s">
        <v>92</v>
      </c>
      <c r="D35" s="67" t="s">
        <v>92</v>
      </c>
      <c r="E35" s="68" t="s">
        <v>92</v>
      </c>
      <c r="F35" s="105" t="s">
        <v>92</v>
      </c>
      <c r="G35" s="105" t="s">
        <v>92</v>
      </c>
      <c r="H35" s="69"/>
      <c r="I35" s="70"/>
      <c r="J35" s="70"/>
      <c r="K35" s="70"/>
      <c r="L35" s="173" t="s">
        <v>92</v>
      </c>
      <c r="M35" s="174"/>
      <c r="N35" s="175"/>
      <c r="O35" s="114" t="s">
        <v>605</v>
      </c>
    </row>
    <row r="36" spans="1:16" ht="20.100000000000001" customHeight="1">
      <c r="A36" s="114">
        <v>0</v>
      </c>
      <c r="B36" s="65">
        <v>29</v>
      </c>
      <c r="C36" s="102" t="s">
        <v>92</v>
      </c>
      <c r="D36" s="67" t="s">
        <v>92</v>
      </c>
      <c r="E36" s="68" t="s">
        <v>92</v>
      </c>
      <c r="F36" s="105" t="s">
        <v>92</v>
      </c>
      <c r="G36" s="105" t="s">
        <v>92</v>
      </c>
      <c r="H36" s="69"/>
      <c r="I36" s="70"/>
      <c r="J36" s="70"/>
      <c r="K36" s="70"/>
      <c r="L36" s="173" t="s">
        <v>92</v>
      </c>
      <c r="M36" s="174"/>
      <c r="N36" s="175"/>
      <c r="O36" s="114" t="s">
        <v>605</v>
      </c>
    </row>
    <row r="37" spans="1:16" ht="20.100000000000001" customHeight="1">
      <c r="A37" s="114">
        <v>0</v>
      </c>
      <c r="B37" s="72">
        <v>30</v>
      </c>
      <c r="C37" s="102" t="s">
        <v>92</v>
      </c>
      <c r="D37" s="67" t="s">
        <v>92</v>
      </c>
      <c r="E37" s="68" t="s">
        <v>92</v>
      </c>
      <c r="F37" s="105" t="s">
        <v>92</v>
      </c>
      <c r="G37" s="105" t="s">
        <v>92</v>
      </c>
      <c r="H37" s="73"/>
      <c r="I37" s="74"/>
      <c r="J37" s="74"/>
      <c r="K37" s="74"/>
      <c r="L37" s="173" t="s">
        <v>92</v>
      </c>
      <c r="M37" s="174"/>
      <c r="N37" s="175"/>
      <c r="O37" s="114" t="s">
        <v>605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95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94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617</v>
      </c>
      <c r="I44" s="110">
        <v>11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4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253</v>
      </c>
      <c r="G1" s="170"/>
      <c r="H1" s="170"/>
      <c r="I1" s="170"/>
      <c r="J1" s="170"/>
      <c r="K1" s="170"/>
      <c r="L1" s="58" t="s">
        <v>599</v>
      </c>
    </row>
    <row r="2" spans="1:15" s="56" customFormat="1">
      <c r="C2" s="186" t="s">
        <v>59</v>
      </c>
      <c r="D2" s="186"/>
      <c r="E2" s="59" t="s">
        <v>618</v>
      </c>
      <c r="F2" s="187" t="s">
        <v>602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590</v>
      </c>
      <c r="D3" s="171" t="s">
        <v>603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619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131</v>
      </c>
      <c r="B8" s="65">
        <v>1</v>
      </c>
      <c r="C8" s="102" t="s">
        <v>419</v>
      </c>
      <c r="D8" s="67" t="s">
        <v>236</v>
      </c>
      <c r="E8" s="68" t="s">
        <v>174</v>
      </c>
      <c r="F8" s="105" t="s">
        <v>538</v>
      </c>
      <c r="G8" s="105" t="s">
        <v>258</v>
      </c>
      <c r="H8" s="69"/>
      <c r="I8" s="70"/>
      <c r="J8" s="70"/>
      <c r="K8" s="70"/>
      <c r="L8" s="183" t="s">
        <v>92</v>
      </c>
      <c r="M8" s="184"/>
      <c r="N8" s="185"/>
      <c r="O8" s="114" t="s">
        <v>605</v>
      </c>
    </row>
    <row r="9" spans="1:15" ht="20.100000000000001" customHeight="1">
      <c r="A9" s="114">
        <v>132</v>
      </c>
      <c r="B9" s="65">
        <v>2</v>
      </c>
      <c r="C9" s="102" t="s">
        <v>447</v>
      </c>
      <c r="D9" s="67" t="s">
        <v>90</v>
      </c>
      <c r="E9" s="68" t="s">
        <v>97</v>
      </c>
      <c r="F9" s="105" t="s">
        <v>538</v>
      </c>
      <c r="G9" s="105" t="s">
        <v>258</v>
      </c>
      <c r="H9" s="69"/>
      <c r="I9" s="70"/>
      <c r="J9" s="70"/>
      <c r="K9" s="70"/>
      <c r="L9" s="173" t="s">
        <v>92</v>
      </c>
      <c r="M9" s="174"/>
      <c r="N9" s="175"/>
      <c r="O9" s="114" t="s">
        <v>605</v>
      </c>
    </row>
    <row r="10" spans="1:15" ht="20.100000000000001" customHeight="1">
      <c r="A10" s="114">
        <v>133</v>
      </c>
      <c r="B10" s="65">
        <v>3</v>
      </c>
      <c r="C10" s="102" t="s">
        <v>438</v>
      </c>
      <c r="D10" s="67" t="s">
        <v>241</v>
      </c>
      <c r="E10" s="68" t="s">
        <v>97</v>
      </c>
      <c r="F10" s="105" t="s">
        <v>538</v>
      </c>
      <c r="G10" s="105" t="s">
        <v>258</v>
      </c>
      <c r="H10" s="69"/>
      <c r="I10" s="70"/>
      <c r="J10" s="70"/>
      <c r="K10" s="70"/>
      <c r="L10" s="173" t="s">
        <v>92</v>
      </c>
      <c r="M10" s="174"/>
      <c r="N10" s="175"/>
      <c r="O10" s="114" t="s">
        <v>605</v>
      </c>
    </row>
    <row r="11" spans="1:15" ht="20.100000000000001" customHeight="1">
      <c r="A11" s="114">
        <v>134</v>
      </c>
      <c r="B11" s="65">
        <v>4</v>
      </c>
      <c r="C11" s="102" t="s">
        <v>305</v>
      </c>
      <c r="D11" s="67" t="s">
        <v>546</v>
      </c>
      <c r="E11" s="68" t="s">
        <v>255</v>
      </c>
      <c r="F11" s="105" t="s">
        <v>538</v>
      </c>
      <c r="G11" s="105" t="s">
        <v>258</v>
      </c>
      <c r="H11" s="69"/>
      <c r="I11" s="70"/>
      <c r="J11" s="70"/>
      <c r="K11" s="70"/>
      <c r="L11" s="173" t="s">
        <v>92</v>
      </c>
      <c r="M11" s="174"/>
      <c r="N11" s="175"/>
      <c r="O11" s="114" t="s">
        <v>605</v>
      </c>
    </row>
    <row r="12" spans="1:15" ht="20.100000000000001" customHeight="1">
      <c r="A12" s="114">
        <v>135</v>
      </c>
      <c r="B12" s="65">
        <v>5</v>
      </c>
      <c r="C12" s="102" t="s">
        <v>547</v>
      </c>
      <c r="D12" s="67" t="s">
        <v>548</v>
      </c>
      <c r="E12" s="68" t="s">
        <v>82</v>
      </c>
      <c r="F12" s="105" t="s">
        <v>538</v>
      </c>
      <c r="G12" s="105" t="s">
        <v>258</v>
      </c>
      <c r="H12" s="69"/>
      <c r="I12" s="70"/>
      <c r="J12" s="70"/>
      <c r="K12" s="70"/>
      <c r="L12" s="173" t="s">
        <v>93</v>
      </c>
      <c r="M12" s="174"/>
      <c r="N12" s="175"/>
      <c r="O12" s="114" t="s">
        <v>605</v>
      </c>
    </row>
    <row r="13" spans="1:15" ht="20.100000000000001" customHeight="1">
      <c r="A13" s="114">
        <v>136</v>
      </c>
      <c r="B13" s="65">
        <v>6</v>
      </c>
      <c r="C13" s="102" t="s">
        <v>342</v>
      </c>
      <c r="D13" s="67" t="s">
        <v>134</v>
      </c>
      <c r="E13" s="68" t="s">
        <v>82</v>
      </c>
      <c r="F13" s="105" t="s">
        <v>538</v>
      </c>
      <c r="G13" s="105" t="s">
        <v>258</v>
      </c>
      <c r="H13" s="69"/>
      <c r="I13" s="70"/>
      <c r="J13" s="70"/>
      <c r="K13" s="70"/>
      <c r="L13" s="173" t="s">
        <v>92</v>
      </c>
      <c r="M13" s="174"/>
      <c r="N13" s="175"/>
      <c r="O13" s="114" t="s">
        <v>605</v>
      </c>
    </row>
    <row r="14" spans="1:15" ht="20.100000000000001" customHeight="1">
      <c r="A14" s="114">
        <v>137</v>
      </c>
      <c r="B14" s="65">
        <v>7</v>
      </c>
      <c r="C14" s="102" t="s">
        <v>549</v>
      </c>
      <c r="D14" s="67" t="s">
        <v>234</v>
      </c>
      <c r="E14" s="68" t="s">
        <v>99</v>
      </c>
      <c r="F14" s="105" t="s">
        <v>538</v>
      </c>
      <c r="G14" s="105" t="s">
        <v>258</v>
      </c>
      <c r="H14" s="69"/>
      <c r="I14" s="70"/>
      <c r="J14" s="70"/>
      <c r="K14" s="70"/>
      <c r="L14" s="173" t="s">
        <v>93</v>
      </c>
      <c r="M14" s="174"/>
      <c r="N14" s="175"/>
      <c r="O14" s="114" t="s">
        <v>605</v>
      </c>
    </row>
    <row r="15" spans="1:15" ht="20.100000000000001" customHeight="1">
      <c r="A15" s="114">
        <v>138</v>
      </c>
      <c r="B15" s="65">
        <v>8</v>
      </c>
      <c r="C15" s="102" t="s">
        <v>290</v>
      </c>
      <c r="D15" s="67" t="s">
        <v>550</v>
      </c>
      <c r="E15" s="68" t="s">
        <v>209</v>
      </c>
      <c r="F15" s="105" t="s">
        <v>538</v>
      </c>
      <c r="G15" s="105" t="s">
        <v>258</v>
      </c>
      <c r="H15" s="69"/>
      <c r="I15" s="70"/>
      <c r="J15" s="70"/>
      <c r="K15" s="70"/>
      <c r="L15" s="173" t="s">
        <v>92</v>
      </c>
      <c r="M15" s="174"/>
      <c r="N15" s="175"/>
      <c r="O15" s="114" t="s">
        <v>605</v>
      </c>
    </row>
    <row r="16" spans="1:15" ht="20.100000000000001" customHeight="1">
      <c r="A16" s="114">
        <v>139</v>
      </c>
      <c r="B16" s="65">
        <v>9</v>
      </c>
      <c r="C16" s="102" t="s">
        <v>334</v>
      </c>
      <c r="D16" s="67" t="s">
        <v>551</v>
      </c>
      <c r="E16" s="68" t="s">
        <v>102</v>
      </c>
      <c r="F16" s="105" t="s">
        <v>538</v>
      </c>
      <c r="G16" s="105" t="s">
        <v>258</v>
      </c>
      <c r="H16" s="69"/>
      <c r="I16" s="70"/>
      <c r="J16" s="70"/>
      <c r="K16" s="70"/>
      <c r="L16" s="173" t="s">
        <v>92</v>
      </c>
      <c r="M16" s="174"/>
      <c r="N16" s="175"/>
      <c r="O16" s="114" t="s">
        <v>605</v>
      </c>
    </row>
    <row r="17" spans="1:15" ht="20.100000000000001" customHeight="1">
      <c r="A17" s="114">
        <v>140</v>
      </c>
      <c r="B17" s="65">
        <v>10</v>
      </c>
      <c r="C17" s="102" t="s">
        <v>277</v>
      </c>
      <c r="D17" s="67" t="s">
        <v>90</v>
      </c>
      <c r="E17" s="68" t="s">
        <v>118</v>
      </c>
      <c r="F17" s="105" t="s">
        <v>538</v>
      </c>
      <c r="G17" s="105" t="s">
        <v>258</v>
      </c>
      <c r="H17" s="69"/>
      <c r="I17" s="70"/>
      <c r="J17" s="70"/>
      <c r="K17" s="70"/>
      <c r="L17" s="173" t="s">
        <v>92</v>
      </c>
      <c r="M17" s="174"/>
      <c r="N17" s="175"/>
      <c r="O17" s="114" t="s">
        <v>605</v>
      </c>
    </row>
    <row r="18" spans="1:15" ht="20.100000000000001" customHeight="1">
      <c r="A18" s="114">
        <v>141</v>
      </c>
      <c r="B18" s="65">
        <v>11</v>
      </c>
      <c r="C18" s="102" t="s">
        <v>396</v>
      </c>
      <c r="D18" s="67" t="s">
        <v>195</v>
      </c>
      <c r="E18" s="68" t="s">
        <v>79</v>
      </c>
      <c r="F18" s="105" t="s">
        <v>538</v>
      </c>
      <c r="G18" s="105" t="s">
        <v>258</v>
      </c>
      <c r="H18" s="69"/>
      <c r="I18" s="70"/>
      <c r="J18" s="70"/>
      <c r="K18" s="70"/>
      <c r="L18" s="173" t="s">
        <v>92</v>
      </c>
      <c r="M18" s="174"/>
      <c r="N18" s="175"/>
      <c r="O18" s="114" t="s">
        <v>605</v>
      </c>
    </row>
    <row r="19" spans="1:15" ht="20.100000000000001" customHeight="1">
      <c r="A19" s="114">
        <v>142</v>
      </c>
      <c r="B19" s="65">
        <v>12</v>
      </c>
      <c r="C19" s="102" t="s">
        <v>356</v>
      </c>
      <c r="D19" s="67" t="s">
        <v>537</v>
      </c>
      <c r="E19" s="68" t="s">
        <v>133</v>
      </c>
      <c r="F19" s="105" t="s">
        <v>538</v>
      </c>
      <c r="G19" s="105" t="s">
        <v>258</v>
      </c>
      <c r="H19" s="69"/>
      <c r="I19" s="70"/>
      <c r="J19" s="70"/>
      <c r="K19" s="70"/>
      <c r="L19" s="173" t="s">
        <v>92</v>
      </c>
      <c r="M19" s="174"/>
      <c r="N19" s="175"/>
      <c r="O19" s="114" t="s">
        <v>605</v>
      </c>
    </row>
    <row r="20" spans="1:15" ht="20.100000000000001" customHeight="1">
      <c r="A20" s="114">
        <v>143</v>
      </c>
      <c r="B20" s="65">
        <v>13</v>
      </c>
      <c r="C20" s="102" t="s">
        <v>309</v>
      </c>
      <c r="D20" s="67" t="s">
        <v>552</v>
      </c>
      <c r="E20" s="68" t="s">
        <v>133</v>
      </c>
      <c r="F20" s="105" t="s">
        <v>538</v>
      </c>
      <c r="G20" s="105" t="s">
        <v>258</v>
      </c>
      <c r="H20" s="69"/>
      <c r="I20" s="70"/>
      <c r="J20" s="70"/>
      <c r="K20" s="70"/>
      <c r="L20" s="173" t="s">
        <v>92</v>
      </c>
      <c r="M20" s="174"/>
      <c r="N20" s="175"/>
      <c r="O20" s="114" t="s">
        <v>605</v>
      </c>
    </row>
    <row r="21" spans="1:15" ht="20.100000000000001" customHeight="1">
      <c r="A21" s="114">
        <v>144</v>
      </c>
      <c r="B21" s="65">
        <v>14</v>
      </c>
      <c r="C21" s="102" t="s">
        <v>362</v>
      </c>
      <c r="D21" s="67" t="s">
        <v>553</v>
      </c>
      <c r="E21" s="68" t="s">
        <v>112</v>
      </c>
      <c r="F21" s="105" t="s">
        <v>538</v>
      </c>
      <c r="G21" s="105" t="s">
        <v>258</v>
      </c>
      <c r="H21" s="69"/>
      <c r="I21" s="70"/>
      <c r="J21" s="70"/>
      <c r="K21" s="70"/>
      <c r="L21" s="173" t="s">
        <v>92</v>
      </c>
      <c r="M21" s="174"/>
      <c r="N21" s="175"/>
      <c r="O21" s="114" t="s">
        <v>605</v>
      </c>
    </row>
    <row r="22" spans="1:15" ht="20.100000000000001" customHeight="1">
      <c r="A22" s="114">
        <v>145</v>
      </c>
      <c r="B22" s="65">
        <v>15</v>
      </c>
      <c r="C22" s="102" t="s">
        <v>435</v>
      </c>
      <c r="D22" s="67" t="s">
        <v>178</v>
      </c>
      <c r="E22" s="68" t="s">
        <v>147</v>
      </c>
      <c r="F22" s="105" t="s">
        <v>538</v>
      </c>
      <c r="G22" s="105" t="s">
        <v>258</v>
      </c>
      <c r="H22" s="69"/>
      <c r="I22" s="70"/>
      <c r="J22" s="70"/>
      <c r="K22" s="70"/>
      <c r="L22" s="173" t="s">
        <v>92</v>
      </c>
      <c r="M22" s="174"/>
      <c r="N22" s="175"/>
      <c r="O22" s="114" t="s">
        <v>605</v>
      </c>
    </row>
    <row r="23" spans="1:15" ht="20.100000000000001" customHeight="1">
      <c r="A23" s="114">
        <v>146</v>
      </c>
      <c r="B23" s="65">
        <v>16</v>
      </c>
      <c r="C23" s="102" t="s">
        <v>414</v>
      </c>
      <c r="D23" s="67" t="s">
        <v>90</v>
      </c>
      <c r="E23" s="68" t="s">
        <v>200</v>
      </c>
      <c r="F23" s="105" t="s">
        <v>538</v>
      </c>
      <c r="G23" s="105" t="s">
        <v>258</v>
      </c>
      <c r="H23" s="69"/>
      <c r="I23" s="70"/>
      <c r="J23" s="70"/>
      <c r="K23" s="70"/>
      <c r="L23" s="173" t="s">
        <v>92</v>
      </c>
      <c r="M23" s="174"/>
      <c r="N23" s="175"/>
      <c r="O23" s="114" t="s">
        <v>605</v>
      </c>
    </row>
    <row r="24" spans="1:15" ht="20.100000000000001" customHeight="1">
      <c r="A24" s="114">
        <v>147</v>
      </c>
      <c r="B24" s="65">
        <v>17</v>
      </c>
      <c r="C24" s="102" t="s">
        <v>269</v>
      </c>
      <c r="D24" s="67" t="s">
        <v>554</v>
      </c>
      <c r="E24" s="68" t="s">
        <v>81</v>
      </c>
      <c r="F24" s="105" t="s">
        <v>538</v>
      </c>
      <c r="G24" s="105" t="s">
        <v>258</v>
      </c>
      <c r="H24" s="69"/>
      <c r="I24" s="70"/>
      <c r="J24" s="70"/>
      <c r="K24" s="70"/>
      <c r="L24" s="173" t="s">
        <v>92</v>
      </c>
      <c r="M24" s="174"/>
      <c r="N24" s="175"/>
      <c r="O24" s="114" t="s">
        <v>605</v>
      </c>
    </row>
    <row r="25" spans="1:15" ht="20.100000000000001" customHeight="1">
      <c r="A25" s="114">
        <v>148</v>
      </c>
      <c r="B25" s="65">
        <v>18</v>
      </c>
      <c r="C25" s="102" t="s">
        <v>423</v>
      </c>
      <c r="D25" s="67" t="s">
        <v>555</v>
      </c>
      <c r="E25" s="68" t="s">
        <v>184</v>
      </c>
      <c r="F25" s="105" t="s">
        <v>538</v>
      </c>
      <c r="G25" s="105" t="s">
        <v>258</v>
      </c>
      <c r="H25" s="69"/>
      <c r="I25" s="70"/>
      <c r="J25" s="70"/>
      <c r="K25" s="70"/>
      <c r="L25" s="173" t="s">
        <v>92</v>
      </c>
      <c r="M25" s="174"/>
      <c r="N25" s="175"/>
      <c r="O25" s="114" t="s">
        <v>605</v>
      </c>
    </row>
    <row r="26" spans="1:15" ht="20.100000000000001" customHeight="1">
      <c r="A26" s="114">
        <v>0</v>
      </c>
      <c r="B26" s="65">
        <v>19</v>
      </c>
      <c r="C26" s="102" t="s">
        <v>92</v>
      </c>
      <c r="D26" s="67" t="s">
        <v>92</v>
      </c>
      <c r="E26" s="68" t="s">
        <v>92</v>
      </c>
      <c r="F26" s="105" t="s">
        <v>92</v>
      </c>
      <c r="G26" s="105" t="s">
        <v>92</v>
      </c>
      <c r="H26" s="69"/>
      <c r="I26" s="70"/>
      <c r="J26" s="70"/>
      <c r="K26" s="70"/>
      <c r="L26" s="173" t="s">
        <v>92</v>
      </c>
      <c r="M26" s="174"/>
      <c r="N26" s="175"/>
      <c r="O26" s="114" t="s">
        <v>605</v>
      </c>
    </row>
    <row r="27" spans="1:15" ht="20.100000000000001" customHeight="1">
      <c r="A27" s="114">
        <v>0</v>
      </c>
      <c r="B27" s="65">
        <v>20</v>
      </c>
      <c r="C27" s="102" t="s">
        <v>92</v>
      </c>
      <c r="D27" s="67" t="s">
        <v>92</v>
      </c>
      <c r="E27" s="68" t="s">
        <v>92</v>
      </c>
      <c r="F27" s="105" t="s">
        <v>92</v>
      </c>
      <c r="G27" s="105" t="s">
        <v>92</v>
      </c>
      <c r="H27" s="69"/>
      <c r="I27" s="70"/>
      <c r="J27" s="70"/>
      <c r="K27" s="70"/>
      <c r="L27" s="173" t="s">
        <v>92</v>
      </c>
      <c r="M27" s="174"/>
      <c r="N27" s="175"/>
      <c r="O27" s="114" t="s">
        <v>605</v>
      </c>
    </row>
    <row r="28" spans="1:15" ht="20.100000000000001" customHeight="1">
      <c r="A28" s="114">
        <v>0</v>
      </c>
      <c r="B28" s="65">
        <v>21</v>
      </c>
      <c r="C28" s="102" t="s">
        <v>92</v>
      </c>
      <c r="D28" s="67" t="s">
        <v>92</v>
      </c>
      <c r="E28" s="68" t="s">
        <v>92</v>
      </c>
      <c r="F28" s="105" t="s">
        <v>92</v>
      </c>
      <c r="G28" s="105" t="s">
        <v>92</v>
      </c>
      <c r="H28" s="69"/>
      <c r="I28" s="70"/>
      <c r="J28" s="70"/>
      <c r="K28" s="70"/>
      <c r="L28" s="173" t="s">
        <v>92</v>
      </c>
      <c r="M28" s="174"/>
      <c r="N28" s="175"/>
      <c r="O28" s="114" t="s">
        <v>605</v>
      </c>
    </row>
    <row r="29" spans="1:15" ht="20.100000000000001" customHeight="1">
      <c r="A29" s="114">
        <v>0</v>
      </c>
      <c r="B29" s="65">
        <v>22</v>
      </c>
      <c r="C29" s="102" t="s">
        <v>92</v>
      </c>
      <c r="D29" s="67" t="s">
        <v>92</v>
      </c>
      <c r="E29" s="68" t="s">
        <v>92</v>
      </c>
      <c r="F29" s="105" t="s">
        <v>92</v>
      </c>
      <c r="G29" s="105" t="s">
        <v>92</v>
      </c>
      <c r="H29" s="69"/>
      <c r="I29" s="70"/>
      <c r="J29" s="70"/>
      <c r="K29" s="70"/>
      <c r="L29" s="173" t="s">
        <v>92</v>
      </c>
      <c r="M29" s="174"/>
      <c r="N29" s="175"/>
      <c r="O29" s="114" t="s">
        <v>605</v>
      </c>
    </row>
    <row r="30" spans="1:15" ht="20.100000000000001" customHeight="1">
      <c r="A30" s="114">
        <v>0</v>
      </c>
      <c r="B30" s="65">
        <v>23</v>
      </c>
      <c r="C30" s="102" t="s">
        <v>92</v>
      </c>
      <c r="D30" s="67" t="s">
        <v>92</v>
      </c>
      <c r="E30" s="68" t="s">
        <v>92</v>
      </c>
      <c r="F30" s="105" t="s">
        <v>92</v>
      </c>
      <c r="G30" s="105" t="s">
        <v>92</v>
      </c>
      <c r="H30" s="69"/>
      <c r="I30" s="70"/>
      <c r="J30" s="70"/>
      <c r="K30" s="70"/>
      <c r="L30" s="173" t="s">
        <v>92</v>
      </c>
      <c r="M30" s="174"/>
      <c r="N30" s="175"/>
      <c r="O30" s="114" t="s">
        <v>605</v>
      </c>
    </row>
    <row r="31" spans="1:15" ht="20.100000000000001" customHeight="1">
      <c r="A31" s="114">
        <v>0</v>
      </c>
      <c r="B31" s="65">
        <v>24</v>
      </c>
      <c r="C31" s="102" t="s">
        <v>92</v>
      </c>
      <c r="D31" s="67" t="s">
        <v>92</v>
      </c>
      <c r="E31" s="68" t="s">
        <v>92</v>
      </c>
      <c r="F31" s="105" t="s">
        <v>92</v>
      </c>
      <c r="G31" s="105" t="s">
        <v>92</v>
      </c>
      <c r="H31" s="69"/>
      <c r="I31" s="70"/>
      <c r="J31" s="70"/>
      <c r="K31" s="70"/>
      <c r="L31" s="173" t="s">
        <v>92</v>
      </c>
      <c r="M31" s="174"/>
      <c r="N31" s="175"/>
      <c r="O31" s="114" t="s">
        <v>605</v>
      </c>
    </row>
    <row r="32" spans="1:15" ht="20.100000000000001" customHeight="1">
      <c r="A32" s="114">
        <v>0</v>
      </c>
      <c r="B32" s="65">
        <v>25</v>
      </c>
      <c r="C32" s="102" t="s">
        <v>92</v>
      </c>
      <c r="D32" s="67" t="s">
        <v>92</v>
      </c>
      <c r="E32" s="68" t="s">
        <v>92</v>
      </c>
      <c r="F32" s="105" t="s">
        <v>92</v>
      </c>
      <c r="G32" s="105" t="s">
        <v>92</v>
      </c>
      <c r="H32" s="69"/>
      <c r="I32" s="70"/>
      <c r="J32" s="70"/>
      <c r="K32" s="70"/>
      <c r="L32" s="173" t="s">
        <v>92</v>
      </c>
      <c r="M32" s="174"/>
      <c r="N32" s="175"/>
      <c r="O32" s="114" t="s">
        <v>605</v>
      </c>
    </row>
    <row r="33" spans="1:16" ht="20.100000000000001" customHeight="1">
      <c r="A33" s="114">
        <v>0</v>
      </c>
      <c r="B33" s="65">
        <v>26</v>
      </c>
      <c r="C33" s="102" t="s">
        <v>92</v>
      </c>
      <c r="D33" s="67" t="s">
        <v>92</v>
      </c>
      <c r="E33" s="68" t="s">
        <v>92</v>
      </c>
      <c r="F33" s="105" t="s">
        <v>92</v>
      </c>
      <c r="G33" s="105" t="s">
        <v>92</v>
      </c>
      <c r="H33" s="69"/>
      <c r="I33" s="70"/>
      <c r="J33" s="70"/>
      <c r="K33" s="70"/>
      <c r="L33" s="173" t="s">
        <v>92</v>
      </c>
      <c r="M33" s="174"/>
      <c r="N33" s="175"/>
      <c r="O33" s="114" t="s">
        <v>605</v>
      </c>
    </row>
    <row r="34" spans="1:16" ht="20.100000000000001" customHeight="1">
      <c r="A34" s="114">
        <v>0</v>
      </c>
      <c r="B34" s="65">
        <v>27</v>
      </c>
      <c r="C34" s="102" t="s">
        <v>92</v>
      </c>
      <c r="D34" s="67" t="s">
        <v>92</v>
      </c>
      <c r="E34" s="68" t="s">
        <v>92</v>
      </c>
      <c r="F34" s="105" t="s">
        <v>92</v>
      </c>
      <c r="G34" s="105" t="s">
        <v>92</v>
      </c>
      <c r="H34" s="69"/>
      <c r="I34" s="70"/>
      <c r="J34" s="70"/>
      <c r="K34" s="70"/>
      <c r="L34" s="173" t="s">
        <v>92</v>
      </c>
      <c r="M34" s="174"/>
      <c r="N34" s="175"/>
      <c r="O34" s="114" t="s">
        <v>605</v>
      </c>
    </row>
    <row r="35" spans="1:16" ht="20.100000000000001" customHeight="1">
      <c r="A35" s="114">
        <v>0</v>
      </c>
      <c r="B35" s="65">
        <v>28</v>
      </c>
      <c r="C35" s="102" t="s">
        <v>92</v>
      </c>
      <c r="D35" s="67" t="s">
        <v>92</v>
      </c>
      <c r="E35" s="68" t="s">
        <v>92</v>
      </c>
      <c r="F35" s="105" t="s">
        <v>92</v>
      </c>
      <c r="G35" s="105" t="s">
        <v>92</v>
      </c>
      <c r="H35" s="69"/>
      <c r="I35" s="70"/>
      <c r="J35" s="70"/>
      <c r="K35" s="70"/>
      <c r="L35" s="173" t="s">
        <v>92</v>
      </c>
      <c r="M35" s="174"/>
      <c r="N35" s="175"/>
      <c r="O35" s="114" t="s">
        <v>605</v>
      </c>
    </row>
    <row r="36" spans="1:16" ht="20.100000000000001" customHeight="1">
      <c r="A36" s="114">
        <v>0</v>
      </c>
      <c r="B36" s="65">
        <v>29</v>
      </c>
      <c r="C36" s="102" t="s">
        <v>92</v>
      </c>
      <c r="D36" s="67" t="s">
        <v>92</v>
      </c>
      <c r="E36" s="68" t="s">
        <v>92</v>
      </c>
      <c r="F36" s="105" t="s">
        <v>92</v>
      </c>
      <c r="G36" s="105" t="s">
        <v>92</v>
      </c>
      <c r="H36" s="69"/>
      <c r="I36" s="70"/>
      <c r="J36" s="70"/>
      <c r="K36" s="70"/>
      <c r="L36" s="173" t="s">
        <v>92</v>
      </c>
      <c r="M36" s="174"/>
      <c r="N36" s="175"/>
      <c r="O36" s="114" t="s">
        <v>605</v>
      </c>
    </row>
    <row r="37" spans="1:16" ht="20.100000000000001" customHeight="1">
      <c r="A37" s="114">
        <v>0</v>
      </c>
      <c r="B37" s="72">
        <v>30</v>
      </c>
      <c r="C37" s="102" t="s">
        <v>92</v>
      </c>
      <c r="D37" s="67" t="s">
        <v>92</v>
      </c>
      <c r="E37" s="68" t="s">
        <v>92</v>
      </c>
      <c r="F37" s="105" t="s">
        <v>92</v>
      </c>
      <c r="G37" s="105" t="s">
        <v>92</v>
      </c>
      <c r="H37" s="73"/>
      <c r="I37" s="74"/>
      <c r="J37" s="74"/>
      <c r="K37" s="74"/>
      <c r="L37" s="173" t="s">
        <v>92</v>
      </c>
      <c r="M37" s="174"/>
      <c r="N37" s="175"/>
      <c r="O37" s="114" t="s">
        <v>605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95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94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620</v>
      </c>
      <c r="I44" s="110">
        <v>11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3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253</v>
      </c>
      <c r="G1" s="170"/>
      <c r="H1" s="170"/>
      <c r="I1" s="170"/>
      <c r="J1" s="170"/>
      <c r="K1" s="170"/>
      <c r="L1" s="58" t="s">
        <v>600</v>
      </c>
    </row>
    <row r="2" spans="1:15" s="56" customFormat="1">
      <c r="C2" s="186" t="s">
        <v>59</v>
      </c>
      <c r="D2" s="186"/>
      <c r="E2" s="59" t="s">
        <v>621</v>
      </c>
      <c r="F2" s="187" t="s">
        <v>602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590</v>
      </c>
      <c r="D3" s="171" t="s">
        <v>603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622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149</v>
      </c>
      <c r="B8" s="65">
        <v>1</v>
      </c>
      <c r="C8" s="102" t="s">
        <v>335</v>
      </c>
      <c r="D8" s="67" t="s">
        <v>556</v>
      </c>
      <c r="E8" s="68" t="s">
        <v>143</v>
      </c>
      <c r="F8" s="105" t="s">
        <v>538</v>
      </c>
      <c r="G8" s="105" t="s">
        <v>258</v>
      </c>
      <c r="H8" s="69"/>
      <c r="I8" s="70"/>
      <c r="J8" s="70"/>
      <c r="K8" s="70"/>
      <c r="L8" s="183" t="s">
        <v>92</v>
      </c>
      <c r="M8" s="184"/>
      <c r="N8" s="185"/>
      <c r="O8" s="114" t="s">
        <v>605</v>
      </c>
    </row>
    <row r="9" spans="1:15" ht="20.100000000000001" customHeight="1">
      <c r="A9" s="114">
        <v>150</v>
      </c>
      <c r="B9" s="65">
        <v>2</v>
      </c>
      <c r="C9" s="102" t="s">
        <v>425</v>
      </c>
      <c r="D9" s="67" t="s">
        <v>227</v>
      </c>
      <c r="E9" s="68" t="s">
        <v>87</v>
      </c>
      <c r="F9" s="105" t="s">
        <v>538</v>
      </c>
      <c r="G9" s="105" t="s">
        <v>258</v>
      </c>
      <c r="H9" s="69"/>
      <c r="I9" s="70"/>
      <c r="J9" s="70"/>
      <c r="K9" s="70"/>
      <c r="L9" s="173" t="s">
        <v>92</v>
      </c>
      <c r="M9" s="174"/>
      <c r="N9" s="175"/>
      <c r="O9" s="114" t="s">
        <v>605</v>
      </c>
    </row>
    <row r="10" spans="1:15" ht="20.100000000000001" customHeight="1">
      <c r="A10" s="114">
        <v>151</v>
      </c>
      <c r="B10" s="65">
        <v>3</v>
      </c>
      <c r="C10" s="102" t="s">
        <v>451</v>
      </c>
      <c r="D10" s="67" t="s">
        <v>134</v>
      </c>
      <c r="E10" s="68" t="s">
        <v>148</v>
      </c>
      <c r="F10" s="105" t="s">
        <v>538</v>
      </c>
      <c r="G10" s="105" t="s">
        <v>258</v>
      </c>
      <c r="H10" s="69"/>
      <c r="I10" s="70"/>
      <c r="J10" s="70"/>
      <c r="K10" s="70"/>
      <c r="L10" s="173" t="s">
        <v>92</v>
      </c>
      <c r="M10" s="174"/>
      <c r="N10" s="175"/>
      <c r="O10" s="114" t="s">
        <v>605</v>
      </c>
    </row>
    <row r="11" spans="1:15" ht="20.100000000000001" customHeight="1">
      <c r="A11" s="114">
        <v>152</v>
      </c>
      <c r="B11" s="65">
        <v>4</v>
      </c>
      <c r="C11" s="102" t="s">
        <v>402</v>
      </c>
      <c r="D11" s="67" t="s">
        <v>557</v>
      </c>
      <c r="E11" s="68" t="s">
        <v>119</v>
      </c>
      <c r="F11" s="105" t="s">
        <v>538</v>
      </c>
      <c r="G11" s="105" t="s">
        <v>258</v>
      </c>
      <c r="H11" s="69"/>
      <c r="I11" s="70"/>
      <c r="J11" s="70"/>
      <c r="K11" s="70"/>
      <c r="L11" s="173" t="s">
        <v>92</v>
      </c>
      <c r="M11" s="174"/>
      <c r="N11" s="175"/>
      <c r="O11" s="114" t="s">
        <v>605</v>
      </c>
    </row>
    <row r="12" spans="1:15" ht="20.100000000000001" customHeight="1">
      <c r="A12" s="114">
        <v>153</v>
      </c>
      <c r="B12" s="65">
        <v>5</v>
      </c>
      <c r="C12" s="102" t="s">
        <v>263</v>
      </c>
      <c r="D12" s="67" t="s">
        <v>558</v>
      </c>
      <c r="E12" s="68" t="s">
        <v>160</v>
      </c>
      <c r="F12" s="105" t="s">
        <v>538</v>
      </c>
      <c r="G12" s="105" t="s">
        <v>258</v>
      </c>
      <c r="H12" s="69"/>
      <c r="I12" s="70"/>
      <c r="J12" s="70"/>
      <c r="K12" s="70"/>
      <c r="L12" s="173" t="s">
        <v>92</v>
      </c>
      <c r="M12" s="174"/>
      <c r="N12" s="175"/>
      <c r="O12" s="114" t="s">
        <v>605</v>
      </c>
    </row>
    <row r="13" spans="1:15" ht="20.100000000000001" customHeight="1">
      <c r="A13" s="114">
        <v>154</v>
      </c>
      <c r="B13" s="65">
        <v>6</v>
      </c>
      <c r="C13" s="102" t="s">
        <v>416</v>
      </c>
      <c r="D13" s="67" t="s">
        <v>460</v>
      </c>
      <c r="E13" s="68" t="s">
        <v>86</v>
      </c>
      <c r="F13" s="105" t="s">
        <v>538</v>
      </c>
      <c r="G13" s="105" t="s">
        <v>258</v>
      </c>
      <c r="H13" s="69"/>
      <c r="I13" s="70"/>
      <c r="J13" s="70"/>
      <c r="K13" s="70"/>
      <c r="L13" s="173" t="s">
        <v>92</v>
      </c>
      <c r="M13" s="174"/>
      <c r="N13" s="175"/>
      <c r="O13" s="114" t="s">
        <v>605</v>
      </c>
    </row>
    <row r="14" spans="1:15" ht="20.100000000000001" customHeight="1">
      <c r="A14" s="114">
        <v>155</v>
      </c>
      <c r="B14" s="65">
        <v>7</v>
      </c>
      <c r="C14" s="102" t="s">
        <v>352</v>
      </c>
      <c r="D14" s="67" t="s">
        <v>171</v>
      </c>
      <c r="E14" s="68" t="s">
        <v>120</v>
      </c>
      <c r="F14" s="105" t="s">
        <v>538</v>
      </c>
      <c r="G14" s="105" t="s">
        <v>258</v>
      </c>
      <c r="H14" s="69"/>
      <c r="I14" s="70"/>
      <c r="J14" s="70"/>
      <c r="K14" s="70"/>
      <c r="L14" s="173" t="s">
        <v>92</v>
      </c>
      <c r="M14" s="174"/>
      <c r="N14" s="175"/>
      <c r="O14" s="114" t="s">
        <v>605</v>
      </c>
    </row>
    <row r="15" spans="1:15" ht="20.100000000000001" customHeight="1">
      <c r="A15" s="114">
        <v>156</v>
      </c>
      <c r="B15" s="65">
        <v>8</v>
      </c>
      <c r="C15" s="102" t="s">
        <v>434</v>
      </c>
      <c r="D15" s="67" t="s">
        <v>105</v>
      </c>
      <c r="E15" s="68" t="s">
        <v>215</v>
      </c>
      <c r="F15" s="105" t="s">
        <v>538</v>
      </c>
      <c r="G15" s="105" t="s">
        <v>258</v>
      </c>
      <c r="H15" s="69"/>
      <c r="I15" s="70"/>
      <c r="J15" s="70"/>
      <c r="K15" s="70"/>
      <c r="L15" s="173" t="s">
        <v>92</v>
      </c>
      <c r="M15" s="174"/>
      <c r="N15" s="175"/>
      <c r="O15" s="114" t="s">
        <v>605</v>
      </c>
    </row>
    <row r="16" spans="1:15" ht="20.100000000000001" customHeight="1">
      <c r="A16" s="114">
        <v>157</v>
      </c>
      <c r="B16" s="65">
        <v>9</v>
      </c>
      <c r="C16" s="102" t="s">
        <v>366</v>
      </c>
      <c r="D16" s="67" t="s">
        <v>237</v>
      </c>
      <c r="E16" s="68" t="s">
        <v>83</v>
      </c>
      <c r="F16" s="105" t="s">
        <v>538</v>
      </c>
      <c r="G16" s="105" t="s">
        <v>258</v>
      </c>
      <c r="H16" s="69"/>
      <c r="I16" s="70"/>
      <c r="J16" s="70"/>
      <c r="K16" s="70"/>
      <c r="L16" s="173" t="s">
        <v>92</v>
      </c>
      <c r="M16" s="174"/>
      <c r="N16" s="175"/>
      <c r="O16" s="114" t="s">
        <v>605</v>
      </c>
    </row>
    <row r="17" spans="1:15" ht="20.100000000000001" customHeight="1">
      <c r="A17" s="114">
        <v>158</v>
      </c>
      <c r="B17" s="65">
        <v>10</v>
      </c>
      <c r="C17" s="102" t="s">
        <v>273</v>
      </c>
      <c r="D17" s="67" t="s">
        <v>559</v>
      </c>
      <c r="E17" s="68" t="s">
        <v>180</v>
      </c>
      <c r="F17" s="105" t="s">
        <v>538</v>
      </c>
      <c r="G17" s="105" t="s">
        <v>258</v>
      </c>
      <c r="H17" s="69"/>
      <c r="I17" s="70"/>
      <c r="J17" s="70"/>
      <c r="K17" s="70"/>
      <c r="L17" s="173" t="s">
        <v>92</v>
      </c>
      <c r="M17" s="174"/>
      <c r="N17" s="175"/>
      <c r="O17" s="114" t="s">
        <v>605</v>
      </c>
    </row>
    <row r="18" spans="1:15" ht="20.100000000000001" customHeight="1">
      <c r="A18" s="114">
        <v>159</v>
      </c>
      <c r="B18" s="65">
        <v>11</v>
      </c>
      <c r="C18" s="102" t="s">
        <v>348</v>
      </c>
      <c r="D18" s="67" t="s">
        <v>560</v>
      </c>
      <c r="E18" s="68" t="s">
        <v>186</v>
      </c>
      <c r="F18" s="105" t="s">
        <v>538</v>
      </c>
      <c r="G18" s="105" t="s">
        <v>258</v>
      </c>
      <c r="H18" s="69"/>
      <c r="I18" s="70"/>
      <c r="J18" s="70"/>
      <c r="K18" s="70"/>
      <c r="L18" s="173" t="s">
        <v>92</v>
      </c>
      <c r="M18" s="174"/>
      <c r="N18" s="175"/>
      <c r="O18" s="114" t="s">
        <v>605</v>
      </c>
    </row>
    <row r="19" spans="1:15" ht="20.100000000000001" customHeight="1">
      <c r="A19" s="114">
        <v>160</v>
      </c>
      <c r="B19" s="65">
        <v>12</v>
      </c>
      <c r="C19" s="102" t="s">
        <v>361</v>
      </c>
      <c r="D19" s="67" t="s">
        <v>204</v>
      </c>
      <c r="E19" s="68" t="s">
        <v>144</v>
      </c>
      <c r="F19" s="105" t="s">
        <v>538</v>
      </c>
      <c r="G19" s="105" t="s">
        <v>258</v>
      </c>
      <c r="H19" s="69"/>
      <c r="I19" s="70"/>
      <c r="J19" s="70"/>
      <c r="K19" s="70"/>
      <c r="L19" s="173" t="s">
        <v>92</v>
      </c>
      <c r="M19" s="174"/>
      <c r="N19" s="175"/>
      <c r="O19" s="114" t="s">
        <v>605</v>
      </c>
    </row>
    <row r="20" spans="1:15" ht="20.100000000000001" customHeight="1">
      <c r="A20" s="114">
        <v>161</v>
      </c>
      <c r="B20" s="65">
        <v>13</v>
      </c>
      <c r="C20" s="102" t="s">
        <v>561</v>
      </c>
      <c r="D20" s="67" t="s">
        <v>562</v>
      </c>
      <c r="E20" s="68" t="s">
        <v>84</v>
      </c>
      <c r="F20" s="105" t="s">
        <v>538</v>
      </c>
      <c r="G20" s="105" t="s">
        <v>258</v>
      </c>
      <c r="H20" s="69"/>
      <c r="I20" s="70"/>
      <c r="J20" s="70"/>
      <c r="K20" s="70"/>
      <c r="L20" s="173" t="s">
        <v>93</v>
      </c>
      <c r="M20" s="174"/>
      <c r="N20" s="175"/>
      <c r="O20" s="114" t="s">
        <v>605</v>
      </c>
    </row>
    <row r="21" spans="1:15" ht="20.100000000000001" customHeight="1">
      <c r="A21" s="114">
        <v>162</v>
      </c>
      <c r="B21" s="65">
        <v>14</v>
      </c>
      <c r="C21" s="102" t="s">
        <v>314</v>
      </c>
      <c r="D21" s="67" t="s">
        <v>169</v>
      </c>
      <c r="E21" s="68" t="s">
        <v>130</v>
      </c>
      <c r="F21" s="105" t="s">
        <v>538</v>
      </c>
      <c r="G21" s="105" t="s">
        <v>258</v>
      </c>
      <c r="H21" s="69"/>
      <c r="I21" s="70"/>
      <c r="J21" s="70"/>
      <c r="K21" s="70"/>
      <c r="L21" s="173" t="s">
        <v>92</v>
      </c>
      <c r="M21" s="174"/>
      <c r="N21" s="175"/>
      <c r="O21" s="114" t="s">
        <v>605</v>
      </c>
    </row>
    <row r="22" spans="1:15" ht="20.100000000000001" customHeight="1">
      <c r="A22" s="114">
        <v>163</v>
      </c>
      <c r="B22" s="65">
        <v>15</v>
      </c>
      <c r="C22" s="102" t="s">
        <v>446</v>
      </c>
      <c r="D22" s="67" t="s">
        <v>217</v>
      </c>
      <c r="E22" s="68" t="s">
        <v>126</v>
      </c>
      <c r="F22" s="105" t="s">
        <v>563</v>
      </c>
      <c r="G22" s="105" t="s">
        <v>250</v>
      </c>
      <c r="H22" s="69"/>
      <c r="I22" s="70"/>
      <c r="J22" s="70"/>
      <c r="K22" s="70"/>
      <c r="L22" s="173" t="s">
        <v>92</v>
      </c>
      <c r="M22" s="174"/>
      <c r="N22" s="175"/>
      <c r="O22" s="114" t="s">
        <v>605</v>
      </c>
    </row>
    <row r="23" spans="1:15" ht="20.100000000000001" customHeight="1">
      <c r="A23" s="114">
        <v>164</v>
      </c>
      <c r="B23" s="65">
        <v>16</v>
      </c>
      <c r="C23" s="102" t="s">
        <v>449</v>
      </c>
      <c r="D23" s="67" t="s">
        <v>203</v>
      </c>
      <c r="E23" s="68" t="s">
        <v>129</v>
      </c>
      <c r="F23" s="105" t="s">
        <v>563</v>
      </c>
      <c r="G23" s="105" t="s">
        <v>258</v>
      </c>
      <c r="H23" s="69"/>
      <c r="I23" s="70"/>
      <c r="J23" s="70"/>
      <c r="K23" s="70"/>
      <c r="L23" s="173" t="s">
        <v>92</v>
      </c>
      <c r="M23" s="174"/>
      <c r="N23" s="175"/>
      <c r="O23" s="114" t="s">
        <v>605</v>
      </c>
    </row>
    <row r="24" spans="1:15" ht="20.100000000000001" customHeight="1">
      <c r="A24" s="114">
        <v>165</v>
      </c>
      <c r="B24" s="65">
        <v>17</v>
      </c>
      <c r="C24" s="102" t="s">
        <v>276</v>
      </c>
      <c r="D24" s="67" t="s">
        <v>245</v>
      </c>
      <c r="E24" s="68" t="s">
        <v>175</v>
      </c>
      <c r="F24" s="105" t="s">
        <v>563</v>
      </c>
      <c r="G24" s="105" t="s">
        <v>258</v>
      </c>
      <c r="H24" s="69"/>
      <c r="I24" s="70"/>
      <c r="J24" s="70"/>
      <c r="K24" s="70"/>
      <c r="L24" s="173" t="s">
        <v>92</v>
      </c>
      <c r="M24" s="174"/>
      <c r="N24" s="175"/>
      <c r="O24" s="114" t="s">
        <v>605</v>
      </c>
    </row>
    <row r="25" spans="1:15" ht="20.100000000000001" customHeight="1">
      <c r="A25" s="114">
        <v>166</v>
      </c>
      <c r="B25" s="65">
        <v>18</v>
      </c>
      <c r="C25" s="102" t="s">
        <v>448</v>
      </c>
      <c r="D25" s="67" t="s">
        <v>564</v>
      </c>
      <c r="E25" s="68" t="s">
        <v>111</v>
      </c>
      <c r="F25" s="105" t="s">
        <v>563</v>
      </c>
      <c r="G25" s="105" t="s">
        <v>249</v>
      </c>
      <c r="H25" s="69"/>
      <c r="I25" s="70"/>
      <c r="J25" s="70"/>
      <c r="K25" s="70"/>
      <c r="L25" s="173" t="s">
        <v>92</v>
      </c>
      <c r="M25" s="174"/>
      <c r="N25" s="175"/>
      <c r="O25" s="114" t="s">
        <v>605</v>
      </c>
    </row>
    <row r="26" spans="1:15" ht="20.100000000000001" customHeight="1">
      <c r="A26" s="114">
        <v>0</v>
      </c>
      <c r="B26" s="65">
        <v>19</v>
      </c>
      <c r="C26" s="102" t="s">
        <v>92</v>
      </c>
      <c r="D26" s="67" t="s">
        <v>92</v>
      </c>
      <c r="E26" s="68" t="s">
        <v>92</v>
      </c>
      <c r="F26" s="105" t="s">
        <v>92</v>
      </c>
      <c r="G26" s="105" t="s">
        <v>92</v>
      </c>
      <c r="H26" s="69"/>
      <c r="I26" s="70"/>
      <c r="J26" s="70"/>
      <c r="K26" s="70"/>
      <c r="L26" s="173" t="s">
        <v>92</v>
      </c>
      <c r="M26" s="174"/>
      <c r="N26" s="175"/>
      <c r="O26" s="114" t="s">
        <v>605</v>
      </c>
    </row>
    <row r="27" spans="1:15" ht="20.100000000000001" customHeight="1">
      <c r="A27" s="114">
        <v>0</v>
      </c>
      <c r="B27" s="65">
        <v>20</v>
      </c>
      <c r="C27" s="102" t="s">
        <v>92</v>
      </c>
      <c r="D27" s="67" t="s">
        <v>92</v>
      </c>
      <c r="E27" s="68" t="s">
        <v>92</v>
      </c>
      <c r="F27" s="105" t="s">
        <v>92</v>
      </c>
      <c r="G27" s="105" t="s">
        <v>92</v>
      </c>
      <c r="H27" s="69"/>
      <c r="I27" s="70"/>
      <c r="J27" s="70"/>
      <c r="K27" s="70"/>
      <c r="L27" s="173" t="s">
        <v>92</v>
      </c>
      <c r="M27" s="174"/>
      <c r="N27" s="175"/>
      <c r="O27" s="114" t="s">
        <v>605</v>
      </c>
    </row>
    <row r="28" spans="1:15" ht="20.100000000000001" customHeight="1">
      <c r="A28" s="114">
        <v>0</v>
      </c>
      <c r="B28" s="65">
        <v>21</v>
      </c>
      <c r="C28" s="102" t="s">
        <v>92</v>
      </c>
      <c r="D28" s="67" t="s">
        <v>92</v>
      </c>
      <c r="E28" s="68" t="s">
        <v>92</v>
      </c>
      <c r="F28" s="105" t="s">
        <v>92</v>
      </c>
      <c r="G28" s="105" t="s">
        <v>92</v>
      </c>
      <c r="H28" s="69"/>
      <c r="I28" s="70"/>
      <c r="J28" s="70"/>
      <c r="K28" s="70"/>
      <c r="L28" s="173" t="s">
        <v>92</v>
      </c>
      <c r="M28" s="174"/>
      <c r="N28" s="175"/>
      <c r="O28" s="114" t="s">
        <v>605</v>
      </c>
    </row>
    <row r="29" spans="1:15" ht="20.100000000000001" customHeight="1">
      <c r="A29" s="114">
        <v>0</v>
      </c>
      <c r="B29" s="65">
        <v>22</v>
      </c>
      <c r="C29" s="102" t="s">
        <v>92</v>
      </c>
      <c r="D29" s="67" t="s">
        <v>92</v>
      </c>
      <c r="E29" s="68" t="s">
        <v>92</v>
      </c>
      <c r="F29" s="105" t="s">
        <v>92</v>
      </c>
      <c r="G29" s="105" t="s">
        <v>92</v>
      </c>
      <c r="H29" s="69"/>
      <c r="I29" s="70"/>
      <c r="J29" s="70"/>
      <c r="K29" s="70"/>
      <c r="L29" s="173" t="s">
        <v>92</v>
      </c>
      <c r="M29" s="174"/>
      <c r="N29" s="175"/>
      <c r="O29" s="114" t="s">
        <v>605</v>
      </c>
    </row>
    <row r="30" spans="1:15" ht="20.100000000000001" customHeight="1">
      <c r="A30" s="114">
        <v>0</v>
      </c>
      <c r="B30" s="65">
        <v>23</v>
      </c>
      <c r="C30" s="102" t="s">
        <v>92</v>
      </c>
      <c r="D30" s="67" t="s">
        <v>92</v>
      </c>
      <c r="E30" s="68" t="s">
        <v>92</v>
      </c>
      <c r="F30" s="105" t="s">
        <v>92</v>
      </c>
      <c r="G30" s="105" t="s">
        <v>92</v>
      </c>
      <c r="H30" s="69"/>
      <c r="I30" s="70"/>
      <c r="J30" s="70"/>
      <c r="K30" s="70"/>
      <c r="L30" s="173" t="s">
        <v>92</v>
      </c>
      <c r="M30" s="174"/>
      <c r="N30" s="175"/>
      <c r="O30" s="114" t="s">
        <v>605</v>
      </c>
    </row>
    <row r="31" spans="1:15" ht="20.100000000000001" customHeight="1">
      <c r="A31" s="114">
        <v>0</v>
      </c>
      <c r="B31" s="65">
        <v>24</v>
      </c>
      <c r="C31" s="102" t="s">
        <v>92</v>
      </c>
      <c r="D31" s="67" t="s">
        <v>92</v>
      </c>
      <c r="E31" s="68" t="s">
        <v>92</v>
      </c>
      <c r="F31" s="105" t="s">
        <v>92</v>
      </c>
      <c r="G31" s="105" t="s">
        <v>92</v>
      </c>
      <c r="H31" s="69"/>
      <c r="I31" s="70"/>
      <c r="J31" s="70"/>
      <c r="K31" s="70"/>
      <c r="L31" s="173" t="s">
        <v>92</v>
      </c>
      <c r="M31" s="174"/>
      <c r="N31" s="175"/>
      <c r="O31" s="114" t="s">
        <v>605</v>
      </c>
    </row>
    <row r="32" spans="1:15" ht="20.100000000000001" customHeight="1">
      <c r="A32" s="114">
        <v>0</v>
      </c>
      <c r="B32" s="65">
        <v>25</v>
      </c>
      <c r="C32" s="102" t="s">
        <v>92</v>
      </c>
      <c r="D32" s="67" t="s">
        <v>92</v>
      </c>
      <c r="E32" s="68" t="s">
        <v>92</v>
      </c>
      <c r="F32" s="105" t="s">
        <v>92</v>
      </c>
      <c r="G32" s="105" t="s">
        <v>92</v>
      </c>
      <c r="H32" s="69"/>
      <c r="I32" s="70"/>
      <c r="J32" s="70"/>
      <c r="K32" s="70"/>
      <c r="L32" s="173" t="s">
        <v>92</v>
      </c>
      <c r="M32" s="174"/>
      <c r="N32" s="175"/>
      <c r="O32" s="114" t="s">
        <v>605</v>
      </c>
    </row>
    <row r="33" spans="1:16" ht="20.100000000000001" customHeight="1">
      <c r="A33" s="114">
        <v>0</v>
      </c>
      <c r="B33" s="65">
        <v>26</v>
      </c>
      <c r="C33" s="102" t="s">
        <v>92</v>
      </c>
      <c r="D33" s="67" t="s">
        <v>92</v>
      </c>
      <c r="E33" s="68" t="s">
        <v>92</v>
      </c>
      <c r="F33" s="105" t="s">
        <v>92</v>
      </c>
      <c r="G33" s="105" t="s">
        <v>92</v>
      </c>
      <c r="H33" s="69"/>
      <c r="I33" s="70"/>
      <c r="J33" s="70"/>
      <c r="K33" s="70"/>
      <c r="L33" s="173" t="s">
        <v>92</v>
      </c>
      <c r="M33" s="174"/>
      <c r="N33" s="175"/>
      <c r="O33" s="114" t="s">
        <v>605</v>
      </c>
    </row>
    <row r="34" spans="1:16" ht="20.100000000000001" customHeight="1">
      <c r="A34" s="114">
        <v>0</v>
      </c>
      <c r="B34" s="65">
        <v>27</v>
      </c>
      <c r="C34" s="102" t="s">
        <v>92</v>
      </c>
      <c r="D34" s="67" t="s">
        <v>92</v>
      </c>
      <c r="E34" s="68" t="s">
        <v>92</v>
      </c>
      <c r="F34" s="105" t="s">
        <v>92</v>
      </c>
      <c r="G34" s="105" t="s">
        <v>92</v>
      </c>
      <c r="H34" s="69"/>
      <c r="I34" s="70"/>
      <c r="J34" s="70"/>
      <c r="K34" s="70"/>
      <c r="L34" s="173" t="s">
        <v>92</v>
      </c>
      <c r="M34" s="174"/>
      <c r="N34" s="175"/>
      <c r="O34" s="114" t="s">
        <v>605</v>
      </c>
    </row>
    <row r="35" spans="1:16" ht="20.100000000000001" customHeight="1">
      <c r="A35" s="114">
        <v>0</v>
      </c>
      <c r="B35" s="65">
        <v>28</v>
      </c>
      <c r="C35" s="102" t="s">
        <v>92</v>
      </c>
      <c r="D35" s="67" t="s">
        <v>92</v>
      </c>
      <c r="E35" s="68" t="s">
        <v>92</v>
      </c>
      <c r="F35" s="105" t="s">
        <v>92</v>
      </c>
      <c r="G35" s="105" t="s">
        <v>92</v>
      </c>
      <c r="H35" s="69"/>
      <c r="I35" s="70"/>
      <c r="J35" s="70"/>
      <c r="K35" s="70"/>
      <c r="L35" s="173" t="s">
        <v>92</v>
      </c>
      <c r="M35" s="174"/>
      <c r="N35" s="175"/>
      <c r="O35" s="114" t="s">
        <v>605</v>
      </c>
    </row>
    <row r="36" spans="1:16" ht="20.100000000000001" customHeight="1">
      <c r="A36" s="114">
        <v>0</v>
      </c>
      <c r="B36" s="65">
        <v>29</v>
      </c>
      <c r="C36" s="102" t="s">
        <v>92</v>
      </c>
      <c r="D36" s="67" t="s">
        <v>92</v>
      </c>
      <c r="E36" s="68" t="s">
        <v>92</v>
      </c>
      <c r="F36" s="105" t="s">
        <v>92</v>
      </c>
      <c r="G36" s="105" t="s">
        <v>92</v>
      </c>
      <c r="H36" s="69"/>
      <c r="I36" s="70"/>
      <c r="J36" s="70"/>
      <c r="K36" s="70"/>
      <c r="L36" s="173" t="s">
        <v>92</v>
      </c>
      <c r="M36" s="174"/>
      <c r="N36" s="175"/>
      <c r="O36" s="114" t="s">
        <v>605</v>
      </c>
    </row>
    <row r="37" spans="1:16" ht="20.100000000000001" customHeight="1">
      <c r="A37" s="114">
        <v>0</v>
      </c>
      <c r="B37" s="72">
        <v>30</v>
      </c>
      <c r="C37" s="102" t="s">
        <v>92</v>
      </c>
      <c r="D37" s="67" t="s">
        <v>92</v>
      </c>
      <c r="E37" s="68" t="s">
        <v>92</v>
      </c>
      <c r="F37" s="105" t="s">
        <v>92</v>
      </c>
      <c r="G37" s="105" t="s">
        <v>92</v>
      </c>
      <c r="H37" s="73"/>
      <c r="I37" s="74"/>
      <c r="J37" s="74"/>
      <c r="K37" s="74"/>
      <c r="L37" s="173" t="s">
        <v>92</v>
      </c>
      <c r="M37" s="174"/>
      <c r="N37" s="175"/>
      <c r="O37" s="114" t="s">
        <v>605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95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94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623</v>
      </c>
      <c r="I44" s="110">
        <v>11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2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253</v>
      </c>
      <c r="G1" s="170"/>
      <c r="H1" s="170"/>
      <c r="I1" s="170"/>
      <c r="J1" s="170"/>
      <c r="K1" s="170"/>
      <c r="L1" s="58" t="s">
        <v>601</v>
      </c>
    </row>
    <row r="2" spans="1:15" s="56" customFormat="1">
      <c r="C2" s="186" t="s">
        <v>59</v>
      </c>
      <c r="D2" s="186"/>
      <c r="E2" s="59" t="s">
        <v>260</v>
      </c>
      <c r="F2" s="187" t="s">
        <v>602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590</v>
      </c>
      <c r="D3" s="171" t="s">
        <v>603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624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167</v>
      </c>
      <c r="B8" s="65">
        <v>1</v>
      </c>
      <c r="C8" s="102" t="s">
        <v>445</v>
      </c>
      <c r="D8" s="67" t="s">
        <v>223</v>
      </c>
      <c r="E8" s="68" t="s">
        <v>156</v>
      </c>
      <c r="F8" s="105" t="s">
        <v>563</v>
      </c>
      <c r="G8" s="105" t="s">
        <v>247</v>
      </c>
      <c r="H8" s="69"/>
      <c r="I8" s="70"/>
      <c r="J8" s="70"/>
      <c r="K8" s="70"/>
      <c r="L8" s="183" t="s">
        <v>92</v>
      </c>
      <c r="M8" s="184"/>
      <c r="N8" s="185"/>
      <c r="O8" s="114" t="s">
        <v>605</v>
      </c>
    </row>
    <row r="9" spans="1:15" ht="20.100000000000001" customHeight="1">
      <c r="A9" s="114">
        <v>168</v>
      </c>
      <c r="B9" s="65">
        <v>2</v>
      </c>
      <c r="C9" s="102" t="s">
        <v>565</v>
      </c>
      <c r="D9" s="67" t="s">
        <v>566</v>
      </c>
      <c r="E9" s="68" t="s">
        <v>154</v>
      </c>
      <c r="F9" s="105" t="s">
        <v>563</v>
      </c>
      <c r="G9" s="105" t="s">
        <v>258</v>
      </c>
      <c r="H9" s="69"/>
      <c r="I9" s="70"/>
      <c r="J9" s="70"/>
      <c r="K9" s="70"/>
      <c r="L9" s="173" t="s">
        <v>93</v>
      </c>
      <c r="M9" s="174"/>
      <c r="N9" s="175"/>
      <c r="O9" s="114" t="s">
        <v>605</v>
      </c>
    </row>
    <row r="10" spans="1:15" ht="20.100000000000001" customHeight="1">
      <c r="A10" s="114">
        <v>169</v>
      </c>
      <c r="B10" s="65">
        <v>3</v>
      </c>
      <c r="C10" s="102" t="s">
        <v>321</v>
      </c>
      <c r="D10" s="67" t="s">
        <v>567</v>
      </c>
      <c r="E10" s="68" t="s">
        <v>180</v>
      </c>
      <c r="F10" s="105" t="s">
        <v>563</v>
      </c>
      <c r="G10" s="105" t="s">
        <v>258</v>
      </c>
      <c r="H10" s="69"/>
      <c r="I10" s="70"/>
      <c r="J10" s="70"/>
      <c r="K10" s="70"/>
      <c r="L10" s="173" t="s">
        <v>92</v>
      </c>
      <c r="M10" s="174"/>
      <c r="N10" s="175"/>
      <c r="O10" s="114" t="s">
        <v>605</v>
      </c>
    </row>
    <row r="11" spans="1:15" ht="20.100000000000001" customHeight="1">
      <c r="A11" s="114">
        <v>170</v>
      </c>
      <c r="B11" s="65">
        <v>4</v>
      </c>
      <c r="C11" s="102" t="s">
        <v>330</v>
      </c>
      <c r="D11" s="67" t="s">
        <v>568</v>
      </c>
      <c r="E11" s="68" t="s">
        <v>198</v>
      </c>
      <c r="F11" s="105" t="s">
        <v>563</v>
      </c>
      <c r="G11" s="105" t="s">
        <v>258</v>
      </c>
      <c r="H11" s="69"/>
      <c r="I11" s="70"/>
      <c r="J11" s="70"/>
      <c r="K11" s="70"/>
      <c r="L11" s="173" t="s">
        <v>92</v>
      </c>
      <c r="M11" s="174"/>
      <c r="N11" s="175"/>
      <c r="O11" s="114" t="s">
        <v>605</v>
      </c>
    </row>
    <row r="12" spans="1:15" ht="20.100000000000001" customHeight="1">
      <c r="A12" s="114">
        <v>171</v>
      </c>
      <c r="B12" s="65">
        <v>5</v>
      </c>
      <c r="C12" s="102" t="s">
        <v>345</v>
      </c>
      <c r="D12" s="67" t="s">
        <v>201</v>
      </c>
      <c r="E12" s="68" t="s">
        <v>131</v>
      </c>
      <c r="F12" s="105" t="s">
        <v>563</v>
      </c>
      <c r="G12" s="105" t="s">
        <v>258</v>
      </c>
      <c r="H12" s="69"/>
      <c r="I12" s="70"/>
      <c r="J12" s="70"/>
      <c r="K12" s="70"/>
      <c r="L12" s="173" t="s">
        <v>92</v>
      </c>
      <c r="M12" s="174"/>
      <c r="N12" s="175"/>
      <c r="O12" s="114" t="s">
        <v>605</v>
      </c>
    </row>
    <row r="13" spans="1:15" ht="20.100000000000001" customHeight="1">
      <c r="A13" s="114">
        <v>172</v>
      </c>
      <c r="B13" s="65">
        <v>6</v>
      </c>
      <c r="C13" s="102" t="s">
        <v>382</v>
      </c>
      <c r="D13" s="67" t="s">
        <v>569</v>
      </c>
      <c r="E13" s="68" t="s">
        <v>96</v>
      </c>
      <c r="F13" s="105" t="s">
        <v>563</v>
      </c>
      <c r="G13" s="105" t="s">
        <v>258</v>
      </c>
      <c r="H13" s="69"/>
      <c r="I13" s="70"/>
      <c r="J13" s="70"/>
      <c r="K13" s="70"/>
      <c r="L13" s="173" t="s">
        <v>92</v>
      </c>
      <c r="M13" s="174"/>
      <c r="N13" s="175"/>
      <c r="O13" s="114" t="s">
        <v>605</v>
      </c>
    </row>
    <row r="14" spans="1:15" ht="20.100000000000001" customHeight="1">
      <c r="A14" s="114">
        <v>173</v>
      </c>
      <c r="B14" s="65">
        <v>7</v>
      </c>
      <c r="C14" s="102" t="s">
        <v>270</v>
      </c>
      <c r="D14" s="67" t="s">
        <v>570</v>
      </c>
      <c r="E14" s="68" t="s">
        <v>96</v>
      </c>
      <c r="F14" s="105" t="s">
        <v>563</v>
      </c>
      <c r="G14" s="105" t="s">
        <v>258</v>
      </c>
      <c r="H14" s="69"/>
      <c r="I14" s="70"/>
      <c r="J14" s="70"/>
      <c r="K14" s="70"/>
      <c r="L14" s="173" t="s">
        <v>92</v>
      </c>
      <c r="M14" s="174"/>
      <c r="N14" s="175"/>
      <c r="O14" s="114" t="s">
        <v>605</v>
      </c>
    </row>
    <row r="15" spans="1:15" ht="20.100000000000001" customHeight="1">
      <c r="A15" s="114">
        <v>174</v>
      </c>
      <c r="B15" s="65">
        <v>8</v>
      </c>
      <c r="C15" s="102" t="s">
        <v>299</v>
      </c>
      <c r="D15" s="67" t="s">
        <v>480</v>
      </c>
      <c r="E15" s="68" t="s">
        <v>117</v>
      </c>
      <c r="F15" s="105" t="s">
        <v>563</v>
      </c>
      <c r="G15" s="105" t="s">
        <v>258</v>
      </c>
      <c r="H15" s="69"/>
      <c r="I15" s="70"/>
      <c r="J15" s="70"/>
      <c r="K15" s="70"/>
      <c r="L15" s="173" t="s">
        <v>92</v>
      </c>
      <c r="M15" s="174"/>
      <c r="N15" s="175"/>
      <c r="O15" s="114" t="s">
        <v>605</v>
      </c>
    </row>
    <row r="16" spans="1:15" ht="20.100000000000001" customHeight="1">
      <c r="A16" s="114">
        <v>175</v>
      </c>
      <c r="B16" s="65">
        <v>9</v>
      </c>
      <c r="C16" s="102" t="s">
        <v>431</v>
      </c>
      <c r="D16" s="67" t="s">
        <v>571</v>
      </c>
      <c r="E16" s="68" t="s">
        <v>117</v>
      </c>
      <c r="F16" s="105" t="s">
        <v>563</v>
      </c>
      <c r="G16" s="105" t="s">
        <v>258</v>
      </c>
      <c r="H16" s="69"/>
      <c r="I16" s="70"/>
      <c r="J16" s="70"/>
      <c r="K16" s="70"/>
      <c r="L16" s="173" t="s">
        <v>92</v>
      </c>
      <c r="M16" s="174"/>
      <c r="N16" s="175"/>
      <c r="O16" s="114" t="s">
        <v>605</v>
      </c>
    </row>
    <row r="17" spans="1:15" ht="20.100000000000001" customHeight="1">
      <c r="A17" s="114">
        <v>176</v>
      </c>
      <c r="B17" s="65">
        <v>10</v>
      </c>
      <c r="C17" s="102" t="s">
        <v>287</v>
      </c>
      <c r="D17" s="67" t="s">
        <v>572</v>
      </c>
      <c r="E17" s="68" t="s">
        <v>117</v>
      </c>
      <c r="F17" s="105" t="s">
        <v>563</v>
      </c>
      <c r="G17" s="105" t="s">
        <v>258</v>
      </c>
      <c r="H17" s="69"/>
      <c r="I17" s="70"/>
      <c r="J17" s="70"/>
      <c r="K17" s="70"/>
      <c r="L17" s="173" t="s">
        <v>92</v>
      </c>
      <c r="M17" s="174"/>
      <c r="N17" s="175"/>
      <c r="O17" s="114" t="s">
        <v>605</v>
      </c>
    </row>
    <row r="18" spans="1:15" ht="20.100000000000001" customHeight="1">
      <c r="A18" s="114">
        <v>177</v>
      </c>
      <c r="B18" s="65">
        <v>11</v>
      </c>
      <c r="C18" s="102" t="s">
        <v>337</v>
      </c>
      <c r="D18" s="67" t="s">
        <v>450</v>
      </c>
      <c r="E18" s="68" t="s">
        <v>117</v>
      </c>
      <c r="F18" s="105" t="s">
        <v>563</v>
      </c>
      <c r="G18" s="105" t="s">
        <v>258</v>
      </c>
      <c r="H18" s="69"/>
      <c r="I18" s="70"/>
      <c r="J18" s="70"/>
      <c r="K18" s="70"/>
      <c r="L18" s="173" t="s">
        <v>92</v>
      </c>
      <c r="M18" s="174"/>
      <c r="N18" s="175"/>
      <c r="O18" s="114" t="s">
        <v>605</v>
      </c>
    </row>
    <row r="19" spans="1:15" ht="20.100000000000001" customHeight="1">
      <c r="A19" s="114">
        <v>178</v>
      </c>
      <c r="B19" s="65">
        <v>12</v>
      </c>
      <c r="C19" s="102" t="s">
        <v>371</v>
      </c>
      <c r="D19" s="67" t="s">
        <v>188</v>
      </c>
      <c r="E19" s="68" t="s">
        <v>165</v>
      </c>
      <c r="F19" s="105" t="s">
        <v>563</v>
      </c>
      <c r="G19" s="105" t="s">
        <v>258</v>
      </c>
      <c r="H19" s="69"/>
      <c r="I19" s="70"/>
      <c r="J19" s="70"/>
      <c r="K19" s="70"/>
      <c r="L19" s="173" t="s">
        <v>92</v>
      </c>
      <c r="M19" s="174"/>
      <c r="N19" s="175"/>
      <c r="O19" s="114" t="s">
        <v>605</v>
      </c>
    </row>
    <row r="20" spans="1:15" ht="20.100000000000001" customHeight="1">
      <c r="A20" s="114">
        <v>179</v>
      </c>
      <c r="B20" s="65">
        <v>13</v>
      </c>
      <c r="C20" s="102" t="s">
        <v>311</v>
      </c>
      <c r="D20" s="67" t="s">
        <v>248</v>
      </c>
      <c r="E20" s="68" t="s">
        <v>168</v>
      </c>
      <c r="F20" s="105" t="s">
        <v>563</v>
      </c>
      <c r="G20" s="105" t="s">
        <v>258</v>
      </c>
      <c r="H20" s="69"/>
      <c r="I20" s="70"/>
      <c r="J20" s="70"/>
      <c r="K20" s="70"/>
      <c r="L20" s="173" t="s">
        <v>92</v>
      </c>
      <c r="M20" s="174"/>
      <c r="N20" s="175"/>
      <c r="O20" s="114" t="s">
        <v>605</v>
      </c>
    </row>
    <row r="21" spans="1:15" ht="20.100000000000001" customHeight="1">
      <c r="A21" s="114">
        <v>180</v>
      </c>
      <c r="B21" s="65">
        <v>14</v>
      </c>
      <c r="C21" s="102" t="s">
        <v>291</v>
      </c>
      <c r="D21" s="67" t="s">
        <v>257</v>
      </c>
      <c r="E21" s="68" t="s">
        <v>177</v>
      </c>
      <c r="F21" s="105" t="s">
        <v>563</v>
      </c>
      <c r="G21" s="105" t="s">
        <v>258</v>
      </c>
      <c r="H21" s="69"/>
      <c r="I21" s="70"/>
      <c r="J21" s="70"/>
      <c r="K21" s="70"/>
      <c r="L21" s="173" t="s">
        <v>92</v>
      </c>
      <c r="M21" s="174"/>
      <c r="N21" s="175"/>
      <c r="O21" s="114" t="s">
        <v>605</v>
      </c>
    </row>
    <row r="22" spans="1:15" ht="20.100000000000001" customHeight="1">
      <c r="A22" s="114">
        <v>181</v>
      </c>
      <c r="B22" s="65">
        <v>15</v>
      </c>
      <c r="C22" s="102" t="s">
        <v>360</v>
      </c>
      <c r="D22" s="67" t="s">
        <v>573</v>
      </c>
      <c r="E22" s="68" t="s">
        <v>155</v>
      </c>
      <c r="F22" s="105" t="s">
        <v>563</v>
      </c>
      <c r="G22" s="105" t="s">
        <v>258</v>
      </c>
      <c r="H22" s="69"/>
      <c r="I22" s="70"/>
      <c r="J22" s="70"/>
      <c r="K22" s="70"/>
      <c r="L22" s="173" t="s">
        <v>92</v>
      </c>
      <c r="M22" s="174"/>
      <c r="N22" s="175"/>
      <c r="O22" s="114" t="s">
        <v>605</v>
      </c>
    </row>
    <row r="23" spans="1:15" ht="20.100000000000001" customHeight="1">
      <c r="A23" s="114">
        <v>182</v>
      </c>
      <c r="B23" s="65">
        <v>16</v>
      </c>
      <c r="C23" s="102" t="s">
        <v>313</v>
      </c>
      <c r="D23" s="67" t="s">
        <v>574</v>
      </c>
      <c r="E23" s="68" t="s">
        <v>155</v>
      </c>
      <c r="F23" s="105" t="s">
        <v>563</v>
      </c>
      <c r="G23" s="105" t="s">
        <v>258</v>
      </c>
      <c r="H23" s="69"/>
      <c r="I23" s="70"/>
      <c r="J23" s="70"/>
      <c r="K23" s="70"/>
      <c r="L23" s="173" t="s">
        <v>92</v>
      </c>
      <c r="M23" s="174"/>
      <c r="N23" s="175"/>
      <c r="O23" s="114" t="s">
        <v>605</v>
      </c>
    </row>
    <row r="24" spans="1:15" ht="20.100000000000001" customHeight="1">
      <c r="A24" s="114">
        <v>183</v>
      </c>
      <c r="B24" s="65">
        <v>17</v>
      </c>
      <c r="C24" s="102" t="s">
        <v>355</v>
      </c>
      <c r="D24" s="67" t="s">
        <v>219</v>
      </c>
      <c r="E24" s="68" t="s">
        <v>106</v>
      </c>
      <c r="F24" s="105" t="s">
        <v>563</v>
      </c>
      <c r="G24" s="105" t="s">
        <v>258</v>
      </c>
      <c r="H24" s="69"/>
      <c r="I24" s="70"/>
      <c r="J24" s="70"/>
      <c r="K24" s="70"/>
      <c r="L24" s="173" t="s">
        <v>92</v>
      </c>
      <c r="M24" s="174"/>
      <c r="N24" s="175"/>
      <c r="O24" s="114" t="s">
        <v>605</v>
      </c>
    </row>
    <row r="25" spans="1:15" ht="20.100000000000001" customHeight="1">
      <c r="A25" s="114">
        <v>184</v>
      </c>
      <c r="B25" s="65">
        <v>18</v>
      </c>
      <c r="C25" s="102" t="s">
        <v>284</v>
      </c>
      <c r="D25" s="67" t="s">
        <v>575</v>
      </c>
      <c r="E25" s="68" t="s">
        <v>122</v>
      </c>
      <c r="F25" s="105" t="s">
        <v>563</v>
      </c>
      <c r="G25" s="105" t="s">
        <v>258</v>
      </c>
      <c r="H25" s="69"/>
      <c r="I25" s="70"/>
      <c r="J25" s="70"/>
      <c r="K25" s="70"/>
      <c r="L25" s="173" t="s">
        <v>92</v>
      </c>
      <c r="M25" s="174"/>
      <c r="N25" s="175"/>
      <c r="O25" s="114" t="s">
        <v>605</v>
      </c>
    </row>
    <row r="26" spans="1:15" ht="20.100000000000001" customHeight="1">
      <c r="A26" s="114">
        <v>0</v>
      </c>
      <c r="B26" s="65">
        <v>19</v>
      </c>
      <c r="C26" s="102" t="s">
        <v>92</v>
      </c>
      <c r="D26" s="67" t="s">
        <v>92</v>
      </c>
      <c r="E26" s="68" t="s">
        <v>92</v>
      </c>
      <c r="F26" s="105" t="s">
        <v>92</v>
      </c>
      <c r="G26" s="105" t="s">
        <v>92</v>
      </c>
      <c r="H26" s="69"/>
      <c r="I26" s="70"/>
      <c r="J26" s="70"/>
      <c r="K26" s="70"/>
      <c r="L26" s="173" t="s">
        <v>92</v>
      </c>
      <c r="M26" s="174"/>
      <c r="N26" s="175"/>
      <c r="O26" s="114" t="s">
        <v>605</v>
      </c>
    </row>
    <row r="27" spans="1:15" ht="20.100000000000001" customHeight="1">
      <c r="A27" s="114">
        <v>0</v>
      </c>
      <c r="B27" s="65">
        <v>20</v>
      </c>
      <c r="C27" s="102" t="s">
        <v>92</v>
      </c>
      <c r="D27" s="67" t="s">
        <v>92</v>
      </c>
      <c r="E27" s="68" t="s">
        <v>92</v>
      </c>
      <c r="F27" s="105" t="s">
        <v>92</v>
      </c>
      <c r="G27" s="105" t="s">
        <v>92</v>
      </c>
      <c r="H27" s="69"/>
      <c r="I27" s="70"/>
      <c r="J27" s="70"/>
      <c r="K27" s="70"/>
      <c r="L27" s="173" t="s">
        <v>92</v>
      </c>
      <c r="M27" s="174"/>
      <c r="N27" s="175"/>
      <c r="O27" s="114" t="s">
        <v>605</v>
      </c>
    </row>
    <row r="28" spans="1:15" ht="20.100000000000001" customHeight="1">
      <c r="A28" s="114">
        <v>0</v>
      </c>
      <c r="B28" s="65">
        <v>21</v>
      </c>
      <c r="C28" s="102" t="s">
        <v>92</v>
      </c>
      <c r="D28" s="67" t="s">
        <v>92</v>
      </c>
      <c r="E28" s="68" t="s">
        <v>92</v>
      </c>
      <c r="F28" s="105" t="s">
        <v>92</v>
      </c>
      <c r="G28" s="105" t="s">
        <v>92</v>
      </c>
      <c r="H28" s="69"/>
      <c r="I28" s="70"/>
      <c r="J28" s="70"/>
      <c r="K28" s="70"/>
      <c r="L28" s="173" t="s">
        <v>92</v>
      </c>
      <c r="M28" s="174"/>
      <c r="N28" s="175"/>
      <c r="O28" s="114" t="s">
        <v>605</v>
      </c>
    </row>
    <row r="29" spans="1:15" ht="20.100000000000001" customHeight="1">
      <c r="A29" s="114">
        <v>0</v>
      </c>
      <c r="B29" s="65">
        <v>22</v>
      </c>
      <c r="C29" s="102" t="s">
        <v>92</v>
      </c>
      <c r="D29" s="67" t="s">
        <v>92</v>
      </c>
      <c r="E29" s="68" t="s">
        <v>92</v>
      </c>
      <c r="F29" s="105" t="s">
        <v>92</v>
      </c>
      <c r="G29" s="105" t="s">
        <v>92</v>
      </c>
      <c r="H29" s="69"/>
      <c r="I29" s="70"/>
      <c r="J29" s="70"/>
      <c r="K29" s="70"/>
      <c r="L29" s="173" t="s">
        <v>92</v>
      </c>
      <c r="M29" s="174"/>
      <c r="N29" s="175"/>
      <c r="O29" s="114" t="s">
        <v>605</v>
      </c>
    </row>
    <row r="30" spans="1:15" ht="20.100000000000001" customHeight="1">
      <c r="A30" s="114">
        <v>0</v>
      </c>
      <c r="B30" s="65">
        <v>23</v>
      </c>
      <c r="C30" s="102" t="s">
        <v>92</v>
      </c>
      <c r="D30" s="67" t="s">
        <v>92</v>
      </c>
      <c r="E30" s="68" t="s">
        <v>92</v>
      </c>
      <c r="F30" s="105" t="s">
        <v>92</v>
      </c>
      <c r="G30" s="105" t="s">
        <v>92</v>
      </c>
      <c r="H30" s="69"/>
      <c r="I30" s="70"/>
      <c r="J30" s="70"/>
      <c r="K30" s="70"/>
      <c r="L30" s="173" t="s">
        <v>92</v>
      </c>
      <c r="M30" s="174"/>
      <c r="N30" s="175"/>
      <c r="O30" s="114" t="s">
        <v>605</v>
      </c>
    </row>
    <row r="31" spans="1:15" ht="20.100000000000001" customHeight="1">
      <c r="A31" s="114">
        <v>0</v>
      </c>
      <c r="B31" s="65">
        <v>24</v>
      </c>
      <c r="C31" s="102" t="s">
        <v>92</v>
      </c>
      <c r="D31" s="67" t="s">
        <v>92</v>
      </c>
      <c r="E31" s="68" t="s">
        <v>92</v>
      </c>
      <c r="F31" s="105" t="s">
        <v>92</v>
      </c>
      <c r="G31" s="105" t="s">
        <v>92</v>
      </c>
      <c r="H31" s="69"/>
      <c r="I31" s="70"/>
      <c r="J31" s="70"/>
      <c r="K31" s="70"/>
      <c r="L31" s="173" t="s">
        <v>92</v>
      </c>
      <c r="M31" s="174"/>
      <c r="N31" s="175"/>
      <c r="O31" s="114" t="s">
        <v>605</v>
      </c>
    </row>
    <row r="32" spans="1:15" ht="20.100000000000001" customHeight="1">
      <c r="A32" s="114">
        <v>0</v>
      </c>
      <c r="B32" s="65">
        <v>25</v>
      </c>
      <c r="C32" s="102" t="s">
        <v>92</v>
      </c>
      <c r="D32" s="67" t="s">
        <v>92</v>
      </c>
      <c r="E32" s="68" t="s">
        <v>92</v>
      </c>
      <c r="F32" s="105" t="s">
        <v>92</v>
      </c>
      <c r="G32" s="105" t="s">
        <v>92</v>
      </c>
      <c r="H32" s="69"/>
      <c r="I32" s="70"/>
      <c r="J32" s="70"/>
      <c r="K32" s="70"/>
      <c r="L32" s="173" t="s">
        <v>92</v>
      </c>
      <c r="M32" s="174"/>
      <c r="N32" s="175"/>
      <c r="O32" s="114" t="s">
        <v>605</v>
      </c>
    </row>
    <row r="33" spans="1:16" ht="20.100000000000001" customHeight="1">
      <c r="A33" s="114">
        <v>0</v>
      </c>
      <c r="B33" s="65">
        <v>26</v>
      </c>
      <c r="C33" s="102" t="s">
        <v>92</v>
      </c>
      <c r="D33" s="67" t="s">
        <v>92</v>
      </c>
      <c r="E33" s="68" t="s">
        <v>92</v>
      </c>
      <c r="F33" s="105" t="s">
        <v>92</v>
      </c>
      <c r="G33" s="105" t="s">
        <v>92</v>
      </c>
      <c r="H33" s="69"/>
      <c r="I33" s="70"/>
      <c r="J33" s="70"/>
      <c r="K33" s="70"/>
      <c r="L33" s="173" t="s">
        <v>92</v>
      </c>
      <c r="M33" s="174"/>
      <c r="N33" s="175"/>
      <c r="O33" s="114" t="s">
        <v>605</v>
      </c>
    </row>
    <row r="34" spans="1:16" ht="20.100000000000001" customHeight="1">
      <c r="A34" s="114">
        <v>0</v>
      </c>
      <c r="B34" s="65">
        <v>27</v>
      </c>
      <c r="C34" s="102" t="s">
        <v>92</v>
      </c>
      <c r="D34" s="67" t="s">
        <v>92</v>
      </c>
      <c r="E34" s="68" t="s">
        <v>92</v>
      </c>
      <c r="F34" s="105" t="s">
        <v>92</v>
      </c>
      <c r="G34" s="105" t="s">
        <v>92</v>
      </c>
      <c r="H34" s="69"/>
      <c r="I34" s="70"/>
      <c r="J34" s="70"/>
      <c r="K34" s="70"/>
      <c r="L34" s="173" t="s">
        <v>92</v>
      </c>
      <c r="M34" s="174"/>
      <c r="N34" s="175"/>
      <c r="O34" s="114" t="s">
        <v>605</v>
      </c>
    </row>
    <row r="35" spans="1:16" ht="20.100000000000001" customHeight="1">
      <c r="A35" s="114">
        <v>0</v>
      </c>
      <c r="B35" s="65">
        <v>28</v>
      </c>
      <c r="C35" s="102" t="s">
        <v>92</v>
      </c>
      <c r="D35" s="67" t="s">
        <v>92</v>
      </c>
      <c r="E35" s="68" t="s">
        <v>92</v>
      </c>
      <c r="F35" s="105" t="s">
        <v>92</v>
      </c>
      <c r="G35" s="105" t="s">
        <v>92</v>
      </c>
      <c r="H35" s="69"/>
      <c r="I35" s="70"/>
      <c r="J35" s="70"/>
      <c r="K35" s="70"/>
      <c r="L35" s="173" t="s">
        <v>92</v>
      </c>
      <c r="M35" s="174"/>
      <c r="N35" s="175"/>
      <c r="O35" s="114" t="s">
        <v>605</v>
      </c>
    </row>
    <row r="36" spans="1:16" ht="20.100000000000001" customHeight="1">
      <c r="A36" s="114">
        <v>0</v>
      </c>
      <c r="B36" s="65">
        <v>29</v>
      </c>
      <c r="C36" s="102" t="s">
        <v>92</v>
      </c>
      <c r="D36" s="67" t="s">
        <v>92</v>
      </c>
      <c r="E36" s="68" t="s">
        <v>92</v>
      </c>
      <c r="F36" s="105" t="s">
        <v>92</v>
      </c>
      <c r="G36" s="105" t="s">
        <v>92</v>
      </c>
      <c r="H36" s="69"/>
      <c r="I36" s="70"/>
      <c r="J36" s="70"/>
      <c r="K36" s="70"/>
      <c r="L36" s="173" t="s">
        <v>92</v>
      </c>
      <c r="M36" s="174"/>
      <c r="N36" s="175"/>
      <c r="O36" s="114" t="s">
        <v>605</v>
      </c>
    </row>
    <row r="37" spans="1:16" ht="20.100000000000001" customHeight="1">
      <c r="A37" s="114">
        <v>0</v>
      </c>
      <c r="B37" s="72">
        <v>30</v>
      </c>
      <c r="C37" s="102" t="s">
        <v>92</v>
      </c>
      <c r="D37" s="67" t="s">
        <v>92</v>
      </c>
      <c r="E37" s="68" t="s">
        <v>92</v>
      </c>
      <c r="F37" s="105" t="s">
        <v>92</v>
      </c>
      <c r="G37" s="105" t="s">
        <v>92</v>
      </c>
      <c r="H37" s="73"/>
      <c r="I37" s="74"/>
      <c r="J37" s="74"/>
      <c r="K37" s="74"/>
      <c r="L37" s="173" t="s">
        <v>92</v>
      </c>
      <c r="M37" s="174"/>
      <c r="N37" s="175"/>
      <c r="O37" s="114" t="s">
        <v>605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95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94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625</v>
      </c>
      <c r="I44" s="110">
        <v>11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253</v>
      </c>
      <c r="G1" s="170"/>
      <c r="H1" s="170"/>
      <c r="I1" s="170"/>
      <c r="J1" s="170"/>
      <c r="K1" s="170"/>
      <c r="L1" s="58" t="s">
        <v>591</v>
      </c>
    </row>
    <row r="2" spans="1:15" s="56" customFormat="1">
      <c r="C2" s="186" t="s">
        <v>59</v>
      </c>
      <c r="D2" s="186"/>
      <c r="E2" s="59" t="s">
        <v>259</v>
      </c>
      <c r="F2" s="187" t="s">
        <v>602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590</v>
      </c>
      <c r="D3" s="171" t="s">
        <v>603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626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185</v>
      </c>
      <c r="B8" s="65">
        <v>1</v>
      </c>
      <c r="C8" s="102" t="s">
        <v>576</v>
      </c>
      <c r="D8" s="67" t="s">
        <v>577</v>
      </c>
      <c r="E8" s="68" t="s">
        <v>122</v>
      </c>
      <c r="F8" s="105" t="s">
        <v>563</v>
      </c>
      <c r="G8" s="105" t="s">
        <v>258</v>
      </c>
      <c r="H8" s="69"/>
      <c r="I8" s="70"/>
      <c r="J8" s="70"/>
      <c r="K8" s="70"/>
      <c r="L8" s="183" t="s">
        <v>93</v>
      </c>
      <c r="M8" s="184"/>
      <c r="N8" s="185"/>
      <c r="O8" s="114" t="s">
        <v>605</v>
      </c>
    </row>
    <row r="9" spans="1:15" ht="20.100000000000001" customHeight="1">
      <c r="A9" s="114">
        <v>186</v>
      </c>
      <c r="B9" s="65">
        <v>2</v>
      </c>
      <c r="C9" s="102" t="s">
        <v>267</v>
      </c>
      <c r="D9" s="67" t="s">
        <v>578</v>
      </c>
      <c r="E9" s="68" t="s">
        <v>210</v>
      </c>
      <c r="F9" s="105" t="s">
        <v>563</v>
      </c>
      <c r="G9" s="105" t="s">
        <v>258</v>
      </c>
      <c r="H9" s="69"/>
      <c r="I9" s="70"/>
      <c r="J9" s="70"/>
      <c r="K9" s="70"/>
      <c r="L9" s="173" t="s">
        <v>92</v>
      </c>
      <c r="M9" s="174"/>
      <c r="N9" s="175"/>
      <c r="O9" s="114" t="s">
        <v>605</v>
      </c>
    </row>
    <row r="10" spans="1:15" ht="20.100000000000001" customHeight="1">
      <c r="A10" s="114">
        <v>187</v>
      </c>
      <c r="B10" s="65">
        <v>3</v>
      </c>
      <c r="C10" s="102" t="s">
        <v>364</v>
      </c>
      <c r="D10" s="67" t="s">
        <v>579</v>
      </c>
      <c r="E10" s="68" t="s">
        <v>84</v>
      </c>
      <c r="F10" s="105" t="s">
        <v>563</v>
      </c>
      <c r="G10" s="105" t="s">
        <v>258</v>
      </c>
      <c r="H10" s="69"/>
      <c r="I10" s="70"/>
      <c r="J10" s="70"/>
      <c r="K10" s="70"/>
      <c r="L10" s="173" t="s">
        <v>92</v>
      </c>
      <c r="M10" s="174"/>
      <c r="N10" s="175"/>
      <c r="O10" s="114" t="s">
        <v>605</v>
      </c>
    </row>
    <row r="11" spans="1:15" ht="20.100000000000001" customHeight="1">
      <c r="A11" s="114">
        <v>188</v>
      </c>
      <c r="B11" s="65">
        <v>4</v>
      </c>
      <c r="C11" s="102" t="s">
        <v>426</v>
      </c>
      <c r="D11" s="67" t="s">
        <v>202</v>
      </c>
      <c r="E11" s="68" t="s">
        <v>130</v>
      </c>
      <c r="F11" s="105" t="s">
        <v>563</v>
      </c>
      <c r="G11" s="105" t="s">
        <v>258</v>
      </c>
      <c r="H11" s="69"/>
      <c r="I11" s="70"/>
      <c r="J11" s="70"/>
      <c r="K11" s="70"/>
      <c r="L11" s="173" t="s">
        <v>92</v>
      </c>
      <c r="M11" s="174"/>
      <c r="N11" s="175"/>
      <c r="O11" s="114" t="s">
        <v>605</v>
      </c>
    </row>
    <row r="12" spans="1:15" ht="20.100000000000001" customHeight="1">
      <c r="A12" s="114">
        <v>189</v>
      </c>
      <c r="B12" s="65">
        <v>5</v>
      </c>
      <c r="C12" s="102" t="s">
        <v>373</v>
      </c>
      <c r="D12" s="67" t="s">
        <v>203</v>
      </c>
      <c r="E12" s="68" t="s">
        <v>130</v>
      </c>
      <c r="F12" s="105" t="s">
        <v>563</v>
      </c>
      <c r="G12" s="105" t="s">
        <v>258</v>
      </c>
      <c r="H12" s="69"/>
      <c r="I12" s="70"/>
      <c r="J12" s="70"/>
      <c r="K12" s="70"/>
      <c r="L12" s="173" t="s">
        <v>92</v>
      </c>
      <c r="M12" s="174"/>
      <c r="N12" s="175"/>
      <c r="O12" s="114" t="s">
        <v>605</v>
      </c>
    </row>
    <row r="13" spans="1:15" ht="20.100000000000001" customHeight="1">
      <c r="A13" s="114">
        <v>190</v>
      </c>
      <c r="B13" s="65">
        <v>6</v>
      </c>
      <c r="C13" s="102" t="s">
        <v>331</v>
      </c>
      <c r="D13" s="67" t="s">
        <v>239</v>
      </c>
      <c r="E13" s="68" t="s">
        <v>130</v>
      </c>
      <c r="F13" s="105" t="s">
        <v>563</v>
      </c>
      <c r="G13" s="105" t="s">
        <v>258</v>
      </c>
      <c r="H13" s="69"/>
      <c r="I13" s="70"/>
      <c r="J13" s="70"/>
      <c r="K13" s="70"/>
      <c r="L13" s="173" t="s">
        <v>92</v>
      </c>
      <c r="M13" s="174"/>
      <c r="N13" s="175"/>
      <c r="O13" s="114" t="s">
        <v>605</v>
      </c>
    </row>
    <row r="14" spans="1:15" ht="20.100000000000001" customHeight="1">
      <c r="A14" s="114">
        <v>191</v>
      </c>
      <c r="B14" s="65">
        <v>7</v>
      </c>
      <c r="C14" s="102" t="s">
        <v>292</v>
      </c>
      <c r="D14" s="67" t="s">
        <v>580</v>
      </c>
      <c r="E14" s="68" t="s">
        <v>98</v>
      </c>
      <c r="F14" s="105" t="s">
        <v>563</v>
      </c>
      <c r="G14" s="105" t="s">
        <v>258</v>
      </c>
      <c r="H14" s="69"/>
      <c r="I14" s="70"/>
      <c r="J14" s="70"/>
      <c r="K14" s="70"/>
      <c r="L14" s="173" t="s">
        <v>92</v>
      </c>
      <c r="M14" s="174"/>
      <c r="N14" s="175"/>
      <c r="O14" s="114" t="s">
        <v>605</v>
      </c>
    </row>
    <row r="15" spans="1:15" ht="20.100000000000001" customHeight="1">
      <c r="A15" s="114">
        <v>192</v>
      </c>
      <c r="B15" s="65">
        <v>8</v>
      </c>
      <c r="C15" s="102" t="s">
        <v>274</v>
      </c>
      <c r="D15" s="67" t="s">
        <v>581</v>
      </c>
      <c r="E15" s="68" t="s">
        <v>98</v>
      </c>
      <c r="F15" s="105" t="s">
        <v>563</v>
      </c>
      <c r="G15" s="105" t="s">
        <v>258</v>
      </c>
      <c r="H15" s="69"/>
      <c r="I15" s="70"/>
      <c r="J15" s="70"/>
      <c r="K15" s="70"/>
      <c r="L15" s="173" t="s">
        <v>92</v>
      </c>
      <c r="M15" s="174"/>
      <c r="N15" s="175"/>
      <c r="O15" s="114" t="s">
        <v>605</v>
      </c>
    </row>
    <row r="16" spans="1:15" ht="20.100000000000001" customHeight="1">
      <c r="A16" s="114">
        <v>193</v>
      </c>
      <c r="B16" s="65">
        <v>9</v>
      </c>
      <c r="C16" s="102" t="s">
        <v>582</v>
      </c>
      <c r="D16" s="67" t="s">
        <v>583</v>
      </c>
      <c r="E16" s="68" t="s">
        <v>98</v>
      </c>
      <c r="F16" s="105" t="s">
        <v>563</v>
      </c>
      <c r="G16" s="105" t="s">
        <v>258</v>
      </c>
      <c r="H16" s="69"/>
      <c r="I16" s="70"/>
      <c r="J16" s="70"/>
      <c r="K16" s="70"/>
      <c r="L16" s="173" t="s">
        <v>93</v>
      </c>
      <c r="M16" s="174"/>
      <c r="N16" s="175"/>
      <c r="O16" s="114" t="s">
        <v>605</v>
      </c>
    </row>
    <row r="17" spans="1:15" ht="20.100000000000001" customHeight="1">
      <c r="A17" s="114">
        <v>194</v>
      </c>
      <c r="B17" s="65">
        <v>10</v>
      </c>
      <c r="C17" s="102" t="s">
        <v>300</v>
      </c>
      <c r="D17" s="67" t="s">
        <v>193</v>
      </c>
      <c r="E17" s="68" t="s">
        <v>98</v>
      </c>
      <c r="F17" s="105" t="s">
        <v>563</v>
      </c>
      <c r="G17" s="105" t="s">
        <v>258</v>
      </c>
      <c r="H17" s="69"/>
      <c r="I17" s="70"/>
      <c r="J17" s="70"/>
      <c r="K17" s="70"/>
      <c r="L17" s="173" t="s">
        <v>92</v>
      </c>
      <c r="M17" s="174"/>
      <c r="N17" s="175"/>
      <c r="O17" s="114" t="s">
        <v>605</v>
      </c>
    </row>
    <row r="18" spans="1:15" ht="20.100000000000001" customHeight="1">
      <c r="A18" s="114">
        <v>195</v>
      </c>
      <c r="B18" s="65">
        <v>11</v>
      </c>
      <c r="C18" s="102" t="s">
        <v>417</v>
      </c>
      <c r="D18" s="67" t="s">
        <v>226</v>
      </c>
      <c r="E18" s="68" t="s">
        <v>98</v>
      </c>
      <c r="F18" s="105" t="s">
        <v>563</v>
      </c>
      <c r="G18" s="105" t="s">
        <v>258</v>
      </c>
      <c r="H18" s="69"/>
      <c r="I18" s="70"/>
      <c r="J18" s="70"/>
      <c r="K18" s="70"/>
      <c r="L18" s="173" t="s">
        <v>92</v>
      </c>
      <c r="M18" s="174"/>
      <c r="N18" s="175"/>
      <c r="O18" s="114" t="s">
        <v>605</v>
      </c>
    </row>
    <row r="19" spans="1:15" ht="20.100000000000001" customHeight="1">
      <c r="A19" s="114">
        <v>196</v>
      </c>
      <c r="B19" s="65">
        <v>12</v>
      </c>
      <c r="C19" s="102" t="s">
        <v>442</v>
      </c>
      <c r="D19" s="67" t="s">
        <v>584</v>
      </c>
      <c r="E19" s="68" t="s">
        <v>98</v>
      </c>
      <c r="F19" s="105" t="s">
        <v>563</v>
      </c>
      <c r="G19" s="105" t="s">
        <v>258</v>
      </c>
      <c r="H19" s="69"/>
      <c r="I19" s="70"/>
      <c r="J19" s="70"/>
      <c r="K19" s="70"/>
      <c r="L19" s="173" t="s">
        <v>92</v>
      </c>
      <c r="M19" s="174"/>
      <c r="N19" s="175"/>
      <c r="O19" s="114" t="s">
        <v>605</v>
      </c>
    </row>
    <row r="20" spans="1:15" ht="20.100000000000001" customHeight="1">
      <c r="A20" s="114">
        <v>197</v>
      </c>
      <c r="B20" s="65">
        <v>13</v>
      </c>
      <c r="C20" s="102" t="s">
        <v>283</v>
      </c>
      <c r="D20" s="67" t="s">
        <v>585</v>
      </c>
      <c r="E20" s="68" t="s">
        <v>207</v>
      </c>
      <c r="F20" s="105" t="s">
        <v>563</v>
      </c>
      <c r="G20" s="105" t="s">
        <v>258</v>
      </c>
      <c r="H20" s="69"/>
      <c r="I20" s="70"/>
      <c r="J20" s="70"/>
      <c r="K20" s="70"/>
      <c r="L20" s="173" t="s">
        <v>92</v>
      </c>
      <c r="M20" s="174"/>
      <c r="N20" s="175"/>
      <c r="O20" s="114" t="s">
        <v>605</v>
      </c>
    </row>
    <row r="21" spans="1:15" ht="20.100000000000001" customHeight="1">
      <c r="A21" s="114">
        <v>198</v>
      </c>
      <c r="B21" s="65">
        <v>14</v>
      </c>
      <c r="C21" s="102" t="s">
        <v>307</v>
      </c>
      <c r="D21" s="67" t="s">
        <v>586</v>
      </c>
      <c r="E21" s="68" t="s">
        <v>116</v>
      </c>
      <c r="F21" s="105" t="s">
        <v>563</v>
      </c>
      <c r="G21" s="105" t="s">
        <v>258</v>
      </c>
      <c r="H21" s="69"/>
      <c r="I21" s="70"/>
      <c r="J21" s="70"/>
      <c r="K21" s="70"/>
      <c r="L21" s="173" t="s">
        <v>92</v>
      </c>
      <c r="M21" s="174"/>
      <c r="N21" s="175"/>
      <c r="O21" s="114" t="s">
        <v>605</v>
      </c>
    </row>
    <row r="22" spans="1:15" ht="20.100000000000001" customHeight="1">
      <c r="A22" s="114">
        <v>199</v>
      </c>
      <c r="B22" s="65">
        <v>15</v>
      </c>
      <c r="C22" s="102" t="s">
        <v>336</v>
      </c>
      <c r="D22" s="67" t="s">
        <v>556</v>
      </c>
      <c r="E22" s="68" t="s">
        <v>116</v>
      </c>
      <c r="F22" s="105" t="s">
        <v>563</v>
      </c>
      <c r="G22" s="105" t="s">
        <v>258</v>
      </c>
      <c r="H22" s="69"/>
      <c r="I22" s="70"/>
      <c r="J22" s="70"/>
      <c r="K22" s="70"/>
      <c r="L22" s="173" t="s">
        <v>92</v>
      </c>
      <c r="M22" s="174"/>
      <c r="N22" s="175"/>
      <c r="O22" s="114" t="s">
        <v>605</v>
      </c>
    </row>
    <row r="23" spans="1:15" ht="20.100000000000001" customHeight="1">
      <c r="A23" s="114">
        <v>200</v>
      </c>
      <c r="B23" s="65">
        <v>16</v>
      </c>
      <c r="C23" s="102" t="s">
        <v>392</v>
      </c>
      <c r="D23" s="67" t="s">
        <v>587</v>
      </c>
      <c r="E23" s="68" t="s">
        <v>116</v>
      </c>
      <c r="F23" s="105" t="s">
        <v>563</v>
      </c>
      <c r="G23" s="105" t="s">
        <v>258</v>
      </c>
      <c r="H23" s="69"/>
      <c r="I23" s="70"/>
      <c r="J23" s="70"/>
      <c r="K23" s="70"/>
      <c r="L23" s="173" t="s">
        <v>92</v>
      </c>
      <c r="M23" s="174"/>
      <c r="N23" s="175"/>
      <c r="O23" s="114" t="s">
        <v>605</v>
      </c>
    </row>
    <row r="24" spans="1:15" ht="20.100000000000001" customHeight="1">
      <c r="A24" s="114">
        <v>201</v>
      </c>
      <c r="B24" s="65">
        <v>17</v>
      </c>
      <c r="C24" s="102" t="s">
        <v>441</v>
      </c>
      <c r="D24" s="67" t="s">
        <v>588</v>
      </c>
      <c r="E24" s="68" t="s">
        <v>116</v>
      </c>
      <c r="F24" s="105" t="s">
        <v>563</v>
      </c>
      <c r="G24" s="105" t="s">
        <v>258</v>
      </c>
      <c r="H24" s="69"/>
      <c r="I24" s="70"/>
      <c r="J24" s="70"/>
      <c r="K24" s="70"/>
      <c r="L24" s="173" t="s">
        <v>92</v>
      </c>
      <c r="M24" s="174"/>
      <c r="N24" s="175"/>
      <c r="O24" s="114" t="s">
        <v>605</v>
      </c>
    </row>
    <row r="25" spans="1:15" ht="20.100000000000001" customHeight="1">
      <c r="A25" s="114">
        <v>202</v>
      </c>
      <c r="B25" s="65">
        <v>18</v>
      </c>
      <c r="C25" s="102" t="s">
        <v>327</v>
      </c>
      <c r="D25" s="67" t="s">
        <v>589</v>
      </c>
      <c r="E25" s="68" t="s">
        <v>116</v>
      </c>
      <c r="F25" s="105" t="s">
        <v>563</v>
      </c>
      <c r="G25" s="105" t="s">
        <v>258</v>
      </c>
      <c r="H25" s="69"/>
      <c r="I25" s="70"/>
      <c r="J25" s="70"/>
      <c r="K25" s="70"/>
      <c r="L25" s="173" t="s">
        <v>92</v>
      </c>
      <c r="M25" s="174"/>
      <c r="N25" s="175"/>
      <c r="O25" s="114" t="s">
        <v>605</v>
      </c>
    </row>
    <row r="26" spans="1:15" ht="20.100000000000001" customHeight="1">
      <c r="A26" s="114">
        <v>0</v>
      </c>
      <c r="B26" s="65">
        <v>19</v>
      </c>
      <c r="C26" s="102" t="s">
        <v>92</v>
      </c>
      <c r="D26" s="67" t="s">
        <v>92</v>
      </c>
      <c r="E26" s="68" t="s">
        <v>92</v>
      </c>
      <c r="F26" s="105" t="s">
        <v>92</v>
      </c>
      <c r="G26" s="105" t="s">
        <v>92</v>
      </c>
      <c r="H26" s="69"/>
      <c r="I26" s="70"/>
      <c r="J26" s="70"/>
      <c r="K26" s="70"/>
      <c r="L26" s="173" t="s">
        <v>92</v>
      </c>
      <c r="M26" s="174"/>
      <c r="N26" s="175"/>
      <c r="O26" s="114" t="s">
        <v>605</v>
      </c>
    </row>
    <row r="27" spans="1:15" ht="20.100000000000001" customHeight="1">
      <c r="A27" s="114">
        <v>0</v>
      </c>
      <c r="B27" s="65">
        <v>20</v>
      </c>
      <c r="C27" s="102" t="s">
        <v>92</v>
      </c>
      <c r="D27" s="67" t="s">
        <v>92</v>
      </c>
      <c r="E27" s="68" t="s">
        <v>92</v>
      </c>
      <c r="F27" s="105" t="s">
        <v>92</v>
      </c>
      <c r="G27" s="105" t="s">
        <v>92</v>
      </c>
      <c r="H27" s="69"/>
      <c r="I27" s="70"/>
      <c r="J27" s="70"/>
      <c r="K27" s="70"/>
      <c r="L27" s="173" t="s">
        <v>92</v>
      </c>
      <c r="M27" s="174"/>
      <c r="N27" s="175"/>
      <c r="O27" s="114" t="s">
        <v>605</v>
      </c>
    </row>
    <row r="28" spans="1:15" ht="20.100000000000001" customHeight="1">
      <c r="A28" s="114">
        <v>0</v>
      </c>
      <c r="B28" s="65">
        <v>21</v>
      </c>
      <c r="C28" s="102" t="s">
        <v>92</v>
      </c>
      <c r="D28" s="67" t="s">
        <v>92</v>
      </c>
      <c r="E28" s="68" t="s">
        <v>92</v>
      </c>
      <c r="F28" s="105" t="s">
        <v>92</v>
      </c>
      <c r="G28" s="105" t="s">
        <v>92</v>
      </c>
      <c r="H28" s="69"/>
      <c r="I28" s="70"/>
      <c r="J28" s="70"/>
      <c r="K28" s="70"/>
      <c r="L28" s="173" t="s">
        <v>92</v>
      </c>
      <c r="M28" s="174"/>
      <c r="N28" s="175"/>
      <c r="O28" s="114" t="s">
        <v>605</v>
      </c>
    </row>
    <row r="29" spans="1:15" ht="20.100000000000001" customHeight="1">
      <c r="A29" s="114">
        <v>0</v>
      </c>
      <c r="B29" s="65">
        <v>22</v>
      </c>
      <c r="C29" s="102" t="s">
        <v>92</v>
      </c>
      <c r="D29" s="67" t="s">
        <v>92</v>
      </c>
      <c r="E29" s="68" t="s">
        <v>92</v>
      </c>
      <c r="F29" s="105" t="s">
        <v>92</v>
      </c>
      <c r="G29" s="105" t="s">
        <v>92</v>
      </c>
      <c r="H29" s="69"/>
      <c r="I29" s="70"/>
      <c r="J29" s="70"/>
      <c r="K29" s="70"/>
      <c r="L29" s="173" t="s">
        <v>92</v>
      </c>
      <c r="M29" s="174"/>
      <c r="N29" s="175"/>
      <c r="O29" s="114" t="s">
        <v>605</v>
      </c>
    </row>
    <row r="30" spans="1:15" ht="20.100000000000001" customHeight="1">
      <c r="A30" s="114">
        <v>0</v>
      </c>
      <c r="B30" s="65">
        <v>23</v>
      </c>
      <c r="C30" s="102" t="s">
        <v>92</v>
      </c>
      <c r="D30" s="67" t="s">
        <v>92</v>
      </c>
      <c r="E30" s="68" t="s">
        <v>92</v>
      </c>
      <c r="F30" s="105" t="s">
        <v>92</v>
      </c>
      <c r="G30" s="105" t="s">
        <v>92</v>
      </c>
      <c r="H30" s="69"/>
      <c r="I30" s="70"/>
      <c r="J30" s="70"/>
      <c r="K30" s="70"/>
      <c r="L30" s="173" t="s">
        <v>92</v>
      </c>
      <c r="M30" s="174"/>
      <c r="N30" s="175"/>
      <c r="O30" s="114" t="s">
        <v>605</v>
      </c>
    </row>
    <row r="31" spans="1:15" ht="20.100000000000001" customHeight="1">
      <c r="A31" s="114">
        <v>0</v>
      </c>
      <c r="B31" s="65">
        <v>24</v>
      </c>
      <c r="C31" s="102" t="s">
        <v>92</v>
      </c>
      <c r="D31" s="67" t="s">
        <v>92</v>
      </c>
      <c r="E31" s="68" t="s">
        <v>92</v>
      </c>
      <c r="F31" s="105" t="s">
        <v>92</v>
      </c>
      <c r="G31" s="105" t="s">
        <v>92</v>
      </c>
      <c r="H31" s="69"/>
      <c r="I31" s="70"/>
      <c r="J31" s="70"/>
      <c r="K31" s="70"/>
      <c r="L31" s="173" t="s">
        <v>92</v>
      </c>
      <c r="M31" s="174"/>
      <c r="N31" s="175"/>
      <c r="O31" s="114" t="s">
        <v>605</v>
      </c>
    </row>
    <row r="32" spans="1:15" ht="20.100000000000001" customHeight="1">
      <c r="A32" s="114">
        <v>0</v>
      </c>
      <c r="B32" s="65">
        <v>25</v>
      </c>
      <c r="C32" s="102" t="s">
        <v>92</v>
      </c>
      <c r="D32" s="67" t="s">
        <v>92</v>
      </c>
      <c r="E32" s="68" t="s">
        <v>92</v>
      </c>
      <c r="F32" s="105" t="s">
        <v>92</v>
      </c>
      <c r="G32" s="105" t="s">
        <v>92</v>
      </c>
      <c r="H32" s="69"/>
      <c r="I32" s="70"/>
      <c r="J32" s="70"/>
      <c r="K32" s="70"/>
      <c r="L32" s="173" t="s">
        <v>92</v>
      </c>
      <c r="M32" s="174"/>
      <c r="N32" s="175"/>
      <c r="O32" s="114" t="s">
        <v>605</v>
      </c>
    </row>
    <row r="33" spans="1:16" ht="20.100000000000001" customHeight="1">
      <c r="A33" s="114">
        <v>0</v>
      </c>
      <c r="B33" s="65">
        <v>26</v>
      </c>
      <c r="C33" s="102" t="s">
        <v>92</v>
      </c>
      <c r="D33" s="67" t="s">
        <v>92</v>
      </c>
      <c r="E33" s="68" t="s">
        <v>92</v>
      </c>
      <c r="F33" s="105" t="s">
        <v>92</v>
      </c>
      <c r="G33" s="105" t="s">
        <v>92</v>
      </c>
      <c r="H33" s="69"/>
      <c r="I33" s="70"/>
      <c r="J33" s="70"/>
      <c r="K33" s="70"/>
      <c r="L33" s="173" t="s">
        <v>92</v>
      </c>
      <c r="M33" s="174"/>
      <c r="N33" s="175"/>
      <c r="O33" s="114" t="s">
        <v>605</v>
      </c>
    </row>
    <row r="34" spans="1:16" ht="20.100000000000001" customHeight="1">
      <c r="A34" s="114">
        <v>0</v>
      </c>
      <c r="B34" s="65">
        <v>27</v>
      </c>
      <c r="C34" s="102" t="s">
        <v>92</v>
      </c>
      <c r="D34" s="67" t="s">
        <v>92</v>
      </c>
      <c r="E34" s="68" t="s">
        <v>92</v>
      </c>
      <c r="F34" s="105" t="s">
        <v>92</v>
      </c>
      <c r="G34" s="105" t="s">
        <v>92</v>
      </c>
      <c r="H34" s="69"/>
      <c r="I34" s="70"/>
      <c r="J34" s="70"/>
      <c r="K34" s="70"/>
      <c r="L34" s="173" t="s">
        <v>92</v>
      </c>
      <c r="M34" s="174"/>
      <c r="N34" s="175"/>
      <c r="O34" s="114" t="s">
        <v>605</v>
      </c>
    </row>
    <row r="35" spans="1:16" ht="20.100000000000001" customHeight="1">
      <c r="A35" s="114">
        <v>0</v>
      </c>
      <c r="B35" s="65">
        <v>28</v>
      </c>
      <c r="C35" s="102" t="s">
        <v>92</v>
      </c>
      <c r="D35" s="67" t="s">
        <v>92</v>
      </c>
      <c r="E35" s="68" t="s">
        <v>92</v>
      </c>
      <c r="F35" s="105" t="s">
        <v>92</v>
      </c>
      <c r="G35" s="105" t="s">
        <v>92</v>
      </c>
      <c r="H35" s="69"/>
      <c r="I35" s="70"/>
      <c r="J35" s="70"/>
      <c r="K35" s="70"/>
      <c r="L35" s="173" t="s">
        <v>92</v>
      </c>
      <c r="M35" s="174"/>
      <c r="N35" s="175"/>
      <c r="O35" s="114" t="s">
        <v>605</v>
      </c>
    </row>
    <row r="36" spans="1:16" ht="20.100000000000001" customHeight="1">
      <c r="A36" s="114">
        <v>0</v>
      </c>
      <c r="B36" s="65">
        <v>29</v>
      </c>
      <c r="C36" s="102" t="s">
        <v>92</v>
      </c>
      <c r="D36" s="67" t="s">
        <v>92</v>
      </c>
      <c r="E36" s="68" t="s">
        <v>92</v>
      </c>
      <c r="F36" s="105" t="s">
        <v>92</v>
      </c>
      <c r="G36" s="105" t="s">
        <v>92</v>
      </c>
      <c r="H36" s="69"/>
      <c r="I36" s="70"/>
      <c r="J36" s="70"/>
      <c r="K36" s="70"/>
      <c r="L36" s="173" t="s">
        <v>92</v>
      </c>
      <c r="M36" s="174"/>
      <c r="N36" s="175"/>
      <c r="O36" s="114" t="s">
        <v>605</v>
      </c>
    </row>
    <row r="37" spans="1:16" ht="20.100000000000001" customHeight="1">
      <c r="A37" s="114">
        <v>0</v>
      </c>
      <c r="B37" s="72">
        <v>30</v>
      </c>
      <c r="C37" s="102" t="s">
        <v>92</v>
      </c>
      <c r="D37" s="67" t="s">
        <v>92</v>
      </c>
      <c r="E37" s="68" t="s">
        <v>92</v>
      </c>
      <c r="F37" s="105" t="s">
        <v>92</v>
      </c>
      <c r="G37" s="105" t="s">
        <v>92</v>
      </c>
      <c r="H37" s="73"/>
      <c r="I37" s="74"/>
      <c r="J37" s="74"/>
      <c r="K37" s="74"/>
      <c r="L37" s="173" t="s">
        <v>92</v>
      </c>
      <c r="M37" s="174"/>
      <c r="N37" s="175"/>
      <c r="O37" s="114" t="s">
        <v>605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95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94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627</v>
      </c>
      <c r="I44" s="110">
        <v>11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0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102"/>
  <sheetViews>
    <sheetView workbookViewId="0">
      <selection activeCell="H27" sqref="H27"/>
    </sheetView>
  </sheetViews>
  <sheetFormatPr defaultRowHeight="15"/>
  <cols>
    <col min="1" max="1" width="4.42578125" customWidth="1"/>
    <col min="2" max="2" width="11.140625" hidden="1" customWidth="1"/>
    <col min="3" max="3" width="10.140625" customWidth="1"/>
    <col min="4" max="4" width="18" style="22" customWidth="1"/>
    <col min="5" max="5" width="7.7109375" style="22" customWidth="1"/>
    <col min="6" max="6" width="9.5703125" customWidth="1"/>
    <col min="7" max="7" width="9" customWidth="1"/>
    <col min="8" max="8" width="7" customWidth="1"/>
    <col min="9" max="10" width="5" customWidth="1"/>
    <col min="11" max="13" width="2.85546875" customWidth="1"/>
    <col min="14" max="14" width="4.85546875" customWidth="1"/>
    <col min="15" max="17" width="2.85546875" customWidth="1"/>
    <col min="18" max="18" width="4.85546875" customWidth="1"/>
    <col min="19" max="21" width="2.85546875" customWidth="1"/>
    <col min="22" max="22" width="3.28515625" customWidth="1"/>
    <col min="23" max="26" width="3.85546875" customWidth="1"/>
    <col min="27" max="27" width="3.42578125" customWidth="1"/>
    <col min="28" max="28" width="3" customWidth="1"/>
    <col min="29" max="29" width="2.7109375" customWidth="1"/>
    <col min="30" max="30" width="3" customWidth="1"/>
  </cols>
  <sheetData>
    <row r="1" spans="1:32" s="3" customFormat="1" ht="15.75" customHeight="1">
      <c r="A1" s="135" t="s">
        <v>5</v>
      </c>
      <c r="B1" s="135"/>
      <c r="C1" s="135"/>
      <c r="D1" s="135"/>
      <c r="F1" s="35" t="s">
        <v>49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2" s="3" customFormat="1" ht="15.75" customHeight="1">
      <c r="A2" s="135" t="s">
        <v>6</v>
      </c>
      <c r="B2" s="135"/>
      <c r="C2" s="135"/>
      <c r="D2" s="135"/>
      <c r="E2" s="23"/>
      <c r="F2" s="4" t="s">
        <v>7</v>
      </c>
      <c r="G2" s="42" t="s">
        <v>46</v>
      </c>
      <c r="H2" s="43"/>
      <c r="I2" s="35" t="s">
        <v>1</v>
      </c>
      <c r="J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X2" s="44"/>
      <c r="Y2" s="5"/>
      <c r="AA2" s="5"/>
      <c r="AB2" s="2"/>
      <c r="AC2" s="2"/>
    </row>
    <row r="3" spans="1:32" s="3" customFormat="1" ht="15.75" customHeight="1">
      <c r="A3" s="6"/>
      <c r="B3" s="6"/>
      <c r="C3" s="7"/>
      <c r="D3" s="47"/>
      <c r="E3" s="153" t="s">
        <v>3</v>
      </c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</row>
    <row r="4" spans="1:32" s="3" customFormat="1" hidden="1">
      <c r="A4" s="6"/>
      <c r="B4" s="6"/>
      <c r="C4" s="7">
        <v>3</v>
      </c>
      <c r="D4" s="20">
        <v>4</v>
      </c>
      <c r="E4" s="24">
        <v>5</v>
      </c>
      <c r="F4" s="8">
        <v>6</v>
      </c>
      <c r="G4" s="7">
        <v>7</v>
      </c>
      <c r="H4" s="8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2"/>
      <c r="Z4" s="2"/>
      <c r="AA4" s="55">
        <v>14</v>
      </c>
      <c r="AB4" s="2"/>
      <c r="AC4" s="2"/>
    </row>
    <row r="5" spans="1:32" s="9" customFormat="1" ht="18" customHeight="1">
      <c r="A5" s="149" t="s">
        <v>2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F5" s="46"/>
    </row>
    <row r="6" spans="1:32" s="11" customFormat="1" ht="17.25" customHeight="1">
      <c r="A6" s="136" t="s">
        <v>4</v>
      </c>
      <c r="B6" s="10"/>
      <c r="C6" s="139" t="s">
        <v>8</v>
      </c>
      <c r="D6" s="146" t="s">
        <v>9</v>
      </c>
      <c r="E6" s="154" t="s">
        <v>10</v>
      </c>
      <c r="F6" s="142" t="s">
        <v>11</v>
      </c>
      <c r="G6" s="139" t="s">
        <v>12</v>
      </c>
      <c r="H6" s="142" t="s">
        <v>13</v>
      </c>
      <c r="I6" s="145" t="s">
        <v>14</v>
      </c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 t="s">
        <v>15</v>
      </c>
      <c r="Y6" s="145"/>
      <c r="Z6" s="145"/>
      <c r="AA6" s="126" t="s">
        <v>16</v>
      </c>
      <c r="AB6" s="127"/>
      <c r="AC6" s="127"/>
      <c r="AD6" s="128"/>
    </row>
    <row r="7" spans="1:32" s="11" customFormat="1" ht="63.75" customHeight="1">
      <c r="A7" s="137"/>
      <c r="B7" s="12"/>
      <c r="C7" s="140"/>
      <c r="D7" s="147"/>
      <c r="E7" s="155"/>
      <c r="F7" s="143"/>
      <c r="G7" s="140"/>
      <c r="H7" s="150"/>
      <c r="I7" s="13" t="s">
        <v>31</v>
      </c>
      <c r="J7" s="14" t="s">
        <v>34</v>
      </c>
      <c r="K7" s="152" t="s">
        <v>32</v>
      </c>
      <c r="L7" s="152"/>
      <c r="M7" s="152"/>
      <c r="N7" s="152"/>
      <c r="O7" s="152" t="s">
        <v>33</v>
      </c>
      <c r="P7" s="152"/>
      <c r="Q7" s="152"/>
      <c r="R7" s="152"/>
      <c r="S7" s="152" t="s">
        <v>35</v>
      </c>
      <c r="T7" s="152"/>
      <c r="U7" s="152"/>
      <c r="V7" s="152"/>
      <c r="W7" s="14" t="s">
        <v>36</v>
      </c>
      <c r="X7" s="14" t="s">
        <v>37</v>
      </c>
      <c r="Y7" s="14" t="s">
        <v>38</v>
      </c>
      <c r="Z7" s="14" t="s">
        <v>39</v>
      </c>
      <c r="AA7" s="129"/>
      <c r="AB7" s="130"/>
      <c r="AC7" s="130"/>
      <c r="AD7" s="131"/>
    </row>
    <row r="8" spans="1:32" s="18" customFormat="1" ht="21">
      <c r="A8" s="138"/>
      <c r="B8" s="15"/>
      <c r="C8" s="141"/>
      <c r="D8" s="148"/>
      <c r="E8" s="156"/>
      <c r="F8" s="144"/>
      <c r="G8" s="141"/>
      <c r="H8" s="151"/>
      <c r="I8" s="36">
        <v>0.1</v>
      </c>
      <c r="J8" s="36">
        <v>0.1</v>
      </c>
      <c r="K8" s="17" t="s">
        <v>40</v>
      </c>
      <c r="L8" s="17" t="s">
        <v>41</v>
      </c>
      <c r="M8" s="17" t="s">
        <v>42</v>
      </c>
      <c r="N8" s="36">
        <v>0.15</v>
      </c>
      <c r="O8" s="17" t="s">
        <v>18</v>
      </c>
      <c r="P8" s="17" t="s">
        <v>19</v>
      </c>
      <c r="Q8" s="17" t="s">
        <v>20</v>
      </c>
      <c r="R8" s="36">
        <v>0.1</v>
      </c>
      <c r="S8" s="17" t="s">
        <v>43</v>
      </c>
      <c r="T8" s="17" t="s">
        <v>44</v>
      </c>
      <c r="U8" s="17" t="s">
        <v>45</v>
      </c>
      <c r="V8" s="16" t="s">
        <v>17</v>
      </c>
      <c r="W8" s="16" t="s">
        <v>17</v>
      </c>
      <c r="X8" s="16" t="s">
        <v>21</v>
      </c>
      <c r="Y8" s="16" t="s">
        <v>21</v>
      </c>
      <c r="Z8" s="16" t="s">
        <v>21</v>
      </c>
      <c r="AA8" s="132"/>
      <c r="AB8" s="133"/>
      <c r="AC8" s="133"/>
      <c r="AD8" s="134"/>
    </row>
    <row r="9" spans="1:32" s="1" customFormat="1" ht="19.5" customHeight="1">
      <c r="A9" s="26">
        <v>1</v>
      </c>
      <c r="B9" s="26" t="str">
        <f>$G$2&amp;TEXT(A9,"00")</f>
        <v>15E3001</v>
      </c>
      <c r="C9" s="27" t="e">
        <f>IF(ISNA(VLOOKUP($B9,#REF!,$C$4,0))=FALSE,VLOOKUP($B9,#REF!,$C$4,0),"")</f>
        <v>#REF!</v>
      </c>
      <c r="D9" s="28" t="e">
        <f>IF(ISNA(VLOOKUP($B9,#REF!,D$4,0))=FALSE,VLOOKUP($B9,#REF!,D$4,0),"")</f>
        <v>#REF!</v>
      </c>
      <c r="E9" s="29" t="e">
        <f>IF(ISNA(VLOOKUP($B9,#REF!,E$4,0))=FALSE,VLOOKUP($B9,#REF!,E$4,0),"")</f>
        <v>#REF!</v>
      </c>
      <c r="F9" s="27" t="e">
        <f>IF(ISNA(VLOOKUP($B9,#REF!,F$4,0))=FALSE,VLOOKUP($B9,#REF!,F$4,0),"")</f>
        <v>#REF!</v>
      </c>
      <c r="G9" s="27" t="e">
        <f>IF(ISNA(VLOOKUP($B9,#REF!,G$4,0))=FALSE,VLOOKUP($B9,#REF!,G$4,0),"")</f>
        <v>#REF!</v>
      </c>
      <c r="H9" s="27" t="e">
        <f>IF(ISNA(VLOOKUP($B9,#REF!,H$4,0))=FALSE,VLOOKUP($B9,#REF!,H$4,0),"")</f>
        <v>#REF!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160" t="e">
        <f>IF(ISNA(VLOOKUP($B9,#REF!,AA$4,0))=FALSE,VLOOKUP($B9,#REF!,AA$4,0),"")</f>
        <v>#REF!</v>
      </c>
      <c r="AB9" s="161" t="e">
        <f>IF(ISNA(VLOOKUP($B9,#REF!,AB$4,0))=FALSE,VLOOKUP($B9,#REF!,AB$4,0),"")</f>
        <v>#REF!</v>
      </c>
      <c r="AC9" s="161" t="e">
        <f>IF(ISNA(VLOOKUP($B9,#REF!,AC$4,0))=FALSE,VLOOKUP($B9,#REF!,AC$4,0),"")</f>
        <v>#REF!</v>
      </c>
      <c r="AD9" s="162" t="e">
        <f>IF(ISNA(VLOOKUP($B9,#REF!,AD$4,0))=FALSE,VLOOKUP($B9,#REF!,AD$4,0),"")</f>
        <v>#REF!</v>
      </c>
    </row>
    <row r="10" spans="1:32" s="1" customFormat="1" ht="19.5" customHeight="1">
      <c r="A10" s="26">
        <v>2</v>
      </c>
      <c r="B10" s="26" t="str">
        <f t="shared" ref="B10:B69" si="0">$G$2&amp;TEXT(A10,"00")</f>
        <v>15E3002</v>
      </c>
      <c r="C10" s="27" t="e">
        <f>IF(ISNA(VLOOKUP($B10,#REF!,$C$4,0))=FALSE,VLOOKUP($B10,#REF!,$C$4,0),"")</f>
        <v>#REF!</v>
      </c>
      <c r="D10" s="28" t="e">
        <f>IF(ISNA(VLOOKUP($B10,#REF!,D$4,0))=FALSE,VLOOKUP($B10,#REF!,D$4,0),"")</f>
        <v>#REF!</v>
      </c>
      <c r="E10" s="29" t="e">
        <f>IF(ISNA(VLOOKUP($B10,#REF!,E$4,0))=FALSE,VLOOKUP($B10,#REF!,E$4,0),"")</f>
        <v>#REF!</v>
      </c>
      <c r="F10" s="27" t="e">
        <f>IF(ISNA(VLOOKUP($B10,#REF!,F$4,0))=FALSE,VLOOKUP($B10,#REF!,F$4,0),"")</f>
        <v>#REF!</v>
      </c>
      <c r="G10" s="27" t="e">
        <f>IF(ISNA(VLOOKUP($B10,#REF!,G$4,0))=FALSE,VLOOKUP($B10,#REF!,G$4,0),"")</f>
        <v>#REF!</v>
      </c>
      <c r="H10" s="27" t="e">
        <f>IF(ISNA(VLOOKUP($B10,#REF!,H$4,0))=FALSE,VLOOKUP($B10,#REF!,H$4,0),"")</f>
        <v>#REF!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57" t="e">
        <f>IF(ISNA(VLOOKUP($B10,#REF!,AA$4,0))=FALSE,VLOOKUP($B10,#REF!,AA$4,0),"")</f>
        <v>#REF!</v>
      </c>
      <c r="AB10" s="158" t="e">
        <f>IF(ISNA(VLOOKUP($B10,#REF!,AB$4,0))=FALSE,VLOOKUP($B10,#REF!,AB$4,0),"")</f>
        <v>#REF!</v>
      </c>
      <c r="AC10" s="158" t="e">
        <f>IF(ISNA(VLOOKUP($B10,#REF!,AC$4,0))=FALSE,VLOOKUP($B10,#REF!,AC$4,0),"")</f>
        <v>#REF!</v>
      </c>
      <c r="AD10" s="159" t="e">
        <f>IF(ISNA(VLOOKUP($B10,#REF!,AD$4,0))=FALSE,VLOOKUP($B10,#REF!,AD$4,0),"")</f>
        <v>#REF!</v>
      </c>
    </row>
    <row r="11" spans="1:32" s="1" customFormat="1" ht="19.5" customHeight="1">
      <c r="A11" s="26">
        <v>3</v>
      </c>
      <c r="B11" s="26" t="str">
        <f t="shared" si="0"/>
        <v>15E3003</v>
      </c>
      <c r="C11" s="27" t="e">
        <f>IF(ISNA(VLOOKUP($B11,#REF!,$C$4,0))=FALSE,VLOOKUP($B11,#REF!,$C$4,0),"")</f>
        <v>#REF!</v>
      </c>
      <c r="D11" s="28" t="e">
        <f>IF(ISNA(VLOOKUP($B11,#REF!,D$4,0))=FALSE,VLOOKUP($B11,#REF!,D$4,0),"")</f>
        <v>#REF!</v>
      </c>
      <c r="E11" s="29" t="e">
        <f>IF(ISNA(VLOOKUP($B11,#REF!,E$4,0))=FALSE,VLOOKUP($B11,#REF!,E$4,0),"")</f>
        <v>#REF!</v>
      </c>
      <c r="F11" s="27" t="e">
        <f>IF(ISNA(VLOOKUP($B11,#REF!,F$4,0))=FALSE,VLOOKUP($B11,#REF!,F$4,0),"")</f>
        <v>#REF!</v>
      </c>
      <c r="G11" s="27" t="e">
        <f>IF(ISNA(VLOOKUP($B11,#REF!,G$4,0))=FALSE,VLOOKUP($B11,#REF!,G$4,0),"")</f>
        <v>#REF!</v>
      </c>
      <c r="H11" s="27" t="e">
        <f>IF(ISNA(VLOOKUP($B11,#REF!,H$4,0))=FALSE,VLOOKUP($B11,#REF!,H$4,0),"")</f>
        <v>#REF!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57" t="e">
        <f>IF(ISNA(VLOOKUP($B11,#REF!,AA$4,0))=FALSE,VLOOKUP($B11,#REF!,AA$4,0),"")</f>
        <v>#REF!</v>
      </c>
      <c r="AB11" s="158" t="e">
        <f>IF(ISNA(VLOOKUP($B11,#REF!,AB$4,0))=FALSE,VLOOKUP($B11,#REF!,AB$4,0),"")</f>
        <v>#REF!</v>
      </c>
      <c r="AC11" s="158" t="e">
        <f>IF(ISNA(VLOOKUP($B11,#REF!,AC$4,0))=FALSE,VLOOKUP($B11,#REF!,AC$4,0),"")</f>
        <v>#REF!</v>
      </c>
      <c r="AD11" s="159" t="e">
        <f>IF(ISNA(VLOOKUP($B11,#REF!,AD$4,0))=FALSE,VLOOKUP($B11,#REF!,AD$4,0),"")</f>
        <v>#REF!</v>
      </c>
    </row>
    <row r="12" spans="1:32" s="1" customFormat="1" ht="19.5" customHeight="1">
      <c r="A12" s="26">
        <v>4</v>
      </c>
      <c r="B12" s="26" t="str">
        <f t="shared" si="0"/>
        <v>15E3004</v>
      </c>
      <c r="C12" s="27" t="e">
        <f>IF(ISNA(VLOOKUP($B12,#REF!,$C$4,0))=FALSE,VLOOKUP($B12,#REF!,$C$4,0),"")</f>
        <v>#REF!</v>
      </c>
      <c r="D12" s="28" t="e">
        <f>IF(ISNA(VLOOKUP($B12,#REF!,D$4,0))=FALSE,VLOOKUP($B12,#REF!,D$4,0),"")</f>
        <v>#REF!</v>
      </c>
      <c r="E12" s="29" t="e">
        <f>IF(ISNA(VLOOKUP($B12,#REF!,E$4,0))=FALSE,VLOOKUP($B12,#REF!,E$4,0),"")</f>
        <v>#REF!</v>
      </c>
      <c r="F12" s="27" t="e">
        <f>IF(ISNA(VLOOKUP($B12,#REF!,F$4,0))=FALSE,VLOOKUP($B12,#REF!,F$4,0),"")</f>
        <v>#REF!</v>
      </c>
      <c r="G12" s="27" t="e">
        <f>IF(ISNA(VLOOKUP($B12,#REF!,G$4,0))=FALSE,VLOOKUP($B12,#REF!,G$4,0),"")</f>
        <v>#REF!</v>
      </c>
      <c r="H12" s="27" t="e">
        <f>IF(ISNA(VLOOKUP($B12,#REF!,H$4,0))=FALSE,VLOOKUP($B12,#REF!,H$4,0),"")</f>
        <v>#REF!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157" t="e">
        <f>IF(ISNA(VLOOKUP($B12,#REF!,AA$4,0))=FALSE,VLOOKUP($B12,#REF!,AA$4,0),"")</f>
        <v>#REF!</v>
      </c>
      <c r="AB12" s="158" t="e">
        <f>IF(ISNA(VLOOKUP($B12,#REF!,AB$4,0))=FALSE,VLOOKUP($B12,#REF!,AB$4,0),"")</f>
        <v>#REF!</v>
      </c>
      <c r="AC12" s="158" t="e">
        <f>IF(ISNA(VLOOKUP($B12,#REF!,AC$4,0))=FALSE,VLOOKUP($B12,#REF!,AC$4,0),"")</f>
        <v>#REF!</v>
      </c>
      <c r="AD12" s="159" t="e">
        <f>IF(ISNA(VLOOKUP($B12,#REF!,AD$4,0))=FALSE,VLOOKUP($B12,#REF!,AD$4,0),"")</f>
        <v>#REF!</v>
      </c>
    </row>
    <row r="13" spans="1:32" s="1" customFormat="1" ht="19.5" customHeight="1">
      <c r="A13" s="26">
        <v>5</v>
      </c>
      <c r="B13" s="26" t="str">
        <f t="shared" si="0"/>
        <v>15E3005</v>
      </c>
      <c r="C13" s="27" t="e">
        <f>IF(ISNA(VLOOKUP($B13,#REF!,$C$4,0))=FALSE,VLOOKUP($B13,#REF!,$C$4,0),"")</f>
        <v>#REF!</v>
      </c>
      <c r="D13" s="28" t="e">
        <f>IF(ISNA(VLOOKUP($B13,#REF!,D$4,0))=FALSE,VLOOKUP($B13,#REF!,D$4,0),"")</f>
        <v>#REF!</v>
      </c>
      <c r="E13" s="29" t="e">
        <f>IF(ISNA(VLOOKUP($B13,#REF!,E$4,0))=FALSE,VLOOKUP($B13,#REF!,E$4,0),"")</f>
        <v>#REF!</v>
      </c>
      <c r="F13" s="27" t="e">
        <f>IF(ISNA(VLOOKUP($B13,#REF!,F$4,0))=FALSE,VLOOKUP($B13,#REF!,F$4,0),"")</f>
        <v>#REF!</v>
      </c>
      <c r="G13" s="27" t="e">
        <f>IF(ISNA(VLOOKUP($B13,#REF!,G$4,0))=FALSE,VLOOKUP($B13,#REF!,G$4,0),"")</f>
        <v>#REF!</v>
      </c>
      <c r="H13" s="27" t="e">
        <f>IF(ISNA(VLOOKUP($B13,#REF!,H$4,0))=FALSE,VLOOKUP($B13,#REF!,H$4,0),"")</f>
        <v>#REF!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57" t="e">
        <f>IF(ISNA(VLOOKUP($B13,#REF!,AA$4,0))=FALSE,VLOOKUP($B13,#REF!,AA$4,0),"")</f>
        <v>#REF!</v>
      </c>
      <c r="AB13" s="158" t="e">
        <f>IF(ISNA(VLOOKUP($B13,#REF!,AB$4,0))=FALSE,VLOOKUP($B13,#REF!,AB$4,0),"")</f>
        <v>#REF!</v>
      </c>
      <c r="AC13" s="158" t="e">
        <f>IF(ISNA(VLOOKUP($B13,#REF!,AC$4,0))=FALSE,VLOOKUP($B13,#REF!,AC$4,0),"")</f>
        <v>#REF!</v>
      </c>
      <c r="AD13" s="159" t="e">
        <f>IF(ISNA(VLOOKUP($B13,#REF!,AD$4,0))=FALSE,VLOOKUP($B13,#REF!,AD$4,0),"")</f>
        <v>#REF!</v>
      </c>
    </row>
    <row r="14" spans="1:32" s="1" customFormat="1" ht="19.5" customHeight="1">
      <c r="A14" s="26">
        <v>6</v>
      </c>
      <c r="B14" s="26" t="str">
        <f>$G$2&amp;TEXT(A14,"00")</f>
        <v>15E3006</v>
      </c>
      <c r="C14" s="27" t="e">
        <f>IF(ISNA(VLOOKUP($B14,#REF!,$C$4,0))=FALSE,VLOOKUP($B14,#REF!,$C$4,0),"")</f>
        <v>#REF!</v>
      </c>
      <c r="D14" s="28" t="e">
        <f>IF(ISNA(VLOOKUP($B14,#REF!,D$4,0))=FALSE,VLOOKUP($B14,#REF!,D$4,0),"")</f>
        <v>#REF!</v>
      </c>
      <c r="E14" s="29" t="e">
        <f>IF(ISNA(VLOOKUP($B14,#REF!,E$4,0))=FALSE,VLOOKUP($B14,#REF!,E$4,0),"")</f>
        <v>#REF!</v>
      </c>
      <c r="F14" s="27" t="e">
        <f>IF(ISNA(VLOOKUP($B14,#REF!,F$4,0))=FALSE,VLOOKUP($B14,#REF!,F$4,0),"")</f>
        <v>#REF!</v>
      </c>
      <c r="G14" s="27" t="e">
        <f>IF(ISNA(VLOOKUP($B14,#REF!,G$4,0))=FALSE,VLOOKUP($B14,#REF!,G$4,0),"")</f>
        <v>#REF!</v>
      </c>
      <c r="H14" s="27" t="e">
        <f>IF(ISNA(VLOOKUP($B14,#REF!,H$4,0))=FALSE,VLOOKUP($B14,#REF!,H$4,0),"")</f>
        <v>#REF!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157" t="e">
        <f>IF(ISNA(VLOOKUP($B14,#REF!,AA$4,0))=FALSE,VLOOKUP($B14,#REF!,AA$4,0),"")</f>
        <v>#REF!</v>
      </c>
      <c r="AB14" s="158" t="e">
        <f>IF(ISNA(VLOOKUP($B14,#REF!,AB$4,0))=FALSE,VLOOKUP($B14,#REF!,AB$4,0),"")</f>
        <v>#REF!</v>
      </c>
      <c r="AC14" s="158" t="e">
        <f>IF(ISNA(VLOOKUP($B14,#REF!,AC$4,0))=FALSE,VLOOKUP($B14,#REF!,AC$4,0),"")</f>
        <v>#REF!</v>
      </c>
      <c r="AD14" s="159" t="e">
        <f>IF(ISNA(VLOOKUP($B14,#REF!,AD$4,0))=FALSE,VLOOKUP($B14,#REF!,AD$4,0),"")</f>
        <v>#REF!</v>
      </c>
    </row>
    <row r="15" spans="1:32" s="1" customFormat="1" ht="19.5" customHeight="1">
      <c r="A15" s="26">
        <v>7</v>
      </c>
      <c r="B15" s="26" t="str">
        <f t="shared" si="0"/>
        <v>15E3007</v>
      </c>
      <c r="C15" s="27" t="e">
        <f>IF(ISNA(VLOOKUP($B15,#REF!,$C$4,0))=FALSE,VLOOKUP($B15,#REF!,$C$4,0),"")</f>
        <v>#REF!</v>
      </c>
      <c r="D15" s="28" t="e">
        <f>IF(ISNA(VLOOKUP($B15,#REF!,D$4,0))=FALSE,VLOOKUP($B15,#REF!,D$4,0),"")</f>
        <v>#REF!</v>
      </c>
      <c r="E15" s="29" t="e">
        <f>IF(ISNA(VLOOKUP($B15,#REF!,E$4,0))=FALSE,VLOOKUP($B15,#REF!,E$4,0),"")</f>
        <v>#REF!</v>
      </c>
      <c r="F15" s="27" t="e">
        <f>IF(ISNA(VLOOKUP($B15,#REF!,F$4,0))=FALSE,VLOOKUP($B15,#REF!,F$4,0),"")</f>
        <v>#REF!</v>
      </c>
      <c r="G15" s="27" t="e">
        <f>IF(ISNA(VLOOKUP($B15,#REF!,G$4,0))=FALSE,VLOOKUP($B15,#REF!,G$4,0),"")</f>
        <v>#REF!</v>
      </c>
      <c r="H15" s="27" t="e">
        <f>IF(ISNA(VLOOKUP($B15,#REF!,H$4,0))=FALSE,VLOOKUP($B15,#REF!,H$4,0),"")</f>
        <v>#REF!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157" t="e">
        <f>IF(ISNA(VLOOKUP($B15,#REF!,AA$4,0))=FALSE,VLOOKUP($B15,#REF!,AA$4,0),"")</f>
        <v>#REF!</v>
      </c>
      <c r="AB15" s="158" t="e">
        <f>IF(ISNA(VLOOKUP($B15,#REF!,AB$4,0))=FALSE,VLOOKUP($B15,#REF!,AB$4,0),"")</f>
        <v>#REF!</v>
      </c>
      <c r="AC15" s="158" t="e">
        <f>IF(ISNA(VLOOKUP($B15,#REF!,AC$4,0))=FALSE,VLOOKUP($B15,#REF!,AC$4,0),"")</f>
        <v>#REF!</v>
      </c>
      <c r="AD15" s="159" t="e">
        <f>IF(ISNA(VLOOKUP($B15,#REF!,AD$4,0))=FALSE,VLOOKUP($B15,#REF!,AD$4,0),"")</f>
        <v>#REF!</v>
      </c>
    </row>
    <row r="16" spans="1:32" s="1" customFormat="1" ht="19.5" customHeight="1">
      <c r="A16" s="26">
        <v>8</v>
      </c>
      <c r="B16" s="26" t="str">
        <f t="shared" si="0"/>
        <v>15E3008</v>
      </c>
      <c r="C16" s="27" t="e">
        <f>IF(ISNA(VLOOKUP($B16,#REF!,$C$4,0))=FALSE,VLOOKUP($B16,#REF!,$C$4,0),"")</f>
        <v>#REF!</v>
      </c>
      <c r="D16" s="28" t="e">
        <f>IF(ISNA(VLOOKUP($B16,#REF!,D$4,0))=FALSE,VLOOKUP($B16,#REF!,D$4,0),"")</f>
        <v>#REF!</v>
      </c>
      <c r="E16" s="29" t="e">
        <f>IF(ISNA(VLOOKUP($B16,#REF!,E$4,0))=FALSE,VLOOKUP($B16,#REF!,E$4,0),"")</f>
        <v>#REF!</v>
      </c>
      <c r="F16" s="27" t="e">
        <f>IF(ISNA(VLOOKUP($B16,#REF!,F$4,0))=FALSE,VLOOKUP($B16,#REF!,F$4,0),"")</f>
        <v>#REF!</v>
      </c>
      <c r="G16" s="27" t="e">
        <f>IF(ISNA(VLOOKUP($B16,#REF!,G$4,0))=FALSE,VLOOKUP($B16,#REF!,G$4,0),"")</f>
        <v>#REF!</v>
      </c>
      <c r="H16" s="27" t="e">
        <f>IF(ISNA(VLOOKUP($B16,#REF!,H$4,0))=FALSE,VLOOKUP($B16,#REF!,H$4,0),"")</f>
        <v>#REF!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157" t="e">
        <f>IF(ISNA(VLOOKUP($B16,#REF!,AA$4,0))=FALSE,VLOOKUP($B16,#REF!,AA$4,0),"")</f>
        <v>#REF!</v>
      </c>
      <c r="AB16" s="158" t="e">
        <f>IF(ISNA(VLOOKUP($B16,#REF!,AB$4,0))=FALSE,VLOOKUP($B16,#REF!,AB$4,0),"")</f>
        <v>#REF!</v>
      </c>
      <c r="AC16" s="158" t="e">
        <f>IF(ISNA(VLOOKUP($B16,#REF!,AC$4,0))=FALSE,VLOOKUP($B16,#REF!,AC$4,0),"")</f>
        <v>#REF!</v>
      </c>
      <c r="AD16" s="159" t="e">
        <f>IF(ISNA(VLOOKUP($B16,#REF!,AD$4,0))=FALSE,VLOOKUP($B16,#REF!,AD$4,0),"")</f>
        <v>#REF!</v>
      </c>
    </row>
    <row r="17" spans="1:30" s="1" customFormat="1" ht="19.5" customHeight="1">
      <c r="A17" s="26">
        <v>9</v>
      </c>
      <c r="B17" s="26" t="str">
        <f t="shared" si="0"/>
        <v>15E3009</v>
      </c>
      <c r="C17" s="27" t="e">
        <f>IF(ISNA(VLOOKUP($B17,#REF!,$C$4,0))=FALSE,VLOOKUP($B17,#REF!,$C$4,0),"")</f>
        <v>#REF!</v>
      </c>
      <c r="D17" s="28" t="e">
        <f>IF(ISNA(VLOOKUP($B17,#REF!,D$4,0))=FALSE,VLOOKUP($B17,#REF!,D$4,0),"")</f>
        <v>#REF!</v>
      </c>
      <c r="E17" s="29" t="e">
        <f>IF(ISNA(VLOOKUP($B17,#REF!,E$4,0))=FALSE,VLOOKUP($B17,#REF!,E$4,0),"")</f>
        <v>#REF!</v>
      </c>
      <c r="F17" s="27" t="e">
        <f>IF(ISNA(VLOOKUP($B17,#REF!,F$4,0))=FALSE,VLOOKUP($B17,#REF!,F$4,0),"")</f>
        <v>#REF!</v>
      </c>
      <c r="G17" s="27" t="e">
        <f>IF(ISNA(VLOOKUP($B17,#REF!,G$4,0))=FALSE,VLOOKUP($B17,#REF!,G$4,0),"")</f>
        <v>#REF!</v>
      </c>
      <c r="H17" s="27" t="e">
        <f>IF(ISNA(VLOOKUP($B17,#REF!,H$4,0))=FALSE,VLOOKUP($B17,#REF!,H$4,0),"")</f>
        <v>#REF!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157" t="e">
        <f>IF(ISNA(VLOOKUP($B17,#REF!,AA$4,0))=FALSE,VLOOKUP($B17,#REF!,AA$4,0),"")</f>
        <v>#REF!</v>
      </c>
      <c r="AB17" s="158" t="e">
        <f>IF(ISNA(VLOOKUP($B17,#REF!,AB$4,0))=FALSE,VLOOKUP($B17,#REF!,AB$4,0),"")</f>
        <v>#REF!</v>
      </c>
      <c r="AC17" s="158" t="e">
        <f>IF(ISNA(VLOOKUP($B17,#REF!,AC$4,0))=FALSE,VLOOKUP($B17,#REF!,AC$4,0),"")</f>
        <v>#REF!</v>
      </c>
      <c r="AD17" s="159" t="e">
        <f>IF(ISNA(VLOOKUP($B17,#REF!,AD$4,0))=FALSE,VLOOKUP($B17,#REF!,AD$4,0),"")</f>
        <v>#REF!</v>
      </c>
    </row>
    <row r="18" spans="1:30" s="1" customFormat="1" ht="19.5" customHeight="1">
      <c r="A18" s="26">
        <v>10</v>
      </c>
      <c r="B18" s="26" t="str">
        <f t="shared" si="0"/>
        <v>15E3010</v>
      </c>
      <c r="C18" s="27" t="e">
        <f>IF(ISNA(VLOOKUP($B18,#REF!,$C$4,0))=FALSE,VLOOKUP($B18,#REF!,$C$4,0),"")</f>
        <v>#REF!</v>
      </c>
      <c r="D18" s="28" t="e">
        <f>IF(ISNA(VLOOKUP($B18,#REF!,D$4,0))=FALSE,VLOOKUP($B18,#REF!,D$4,0),"")</f>
        <v>#REF!</v>
      </c>
      <c r="E18" s="29" t="e">
        <f>IF(ISNA(VLOOKUP($B18,#REF!,E$4,0))=FALSE,VLOOKUP($B18,#REF!,E$4,0),"")</f>
        <v>#REF!</v>
      </c>
      <c r="F18" s="27" t="e">
        <f>IF(ISNA(VLOOKUP($B18,#REF!,F$4,0))=FALSE,VLOOKUP($B18,#REF!,F$4,0),"")</f>
        <v>#REF!</v>
      </c>
      <c r="G18" s="27" t="e">
        <f>IF(ISNA(VLOOKUP($B18,#REF!,G$4,0))=FALSE,VLOOKUP($B18,#REF!,G$4,0),"")</f>
        <v>#REF!</v>
      </c>
      <c r="H18" s="27" t="e">
        <f>IF(ISNA(VLOOKUP($B18,#REF!,H$4,0))=FALSE,VLOOKUP($B18,#REF!,H$4,0),"")</f>
        <v>#REF!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157" t="e">
        <f>IF(ISNA(VLOOKUP($B18,#REF!,AA$4,0))=FALSE,VLOOKUP($B18,#REF!,AA$4,0),"")</f>
        <v>#REF!</v>
      </c>
      <c r="AB18" s="158" t="e">
        <f>IF(ISNA(VLOOKUP($B18,#REF!,AB$4,0))=FALSE,VLOOKUP($B18,#REF!,AB$4,0),"")</f>
        <v>#REF!</v>
      </c>
      <c r="AC18" s="158" t="e">
        <f>IF(ISNA(VLOOKUP($B18,#REF!,AC$4,0))=FALSE,VLOOKUP($B18,#REF!,AC$4,0),"")</f>
        <v>#REF!</v>
      </c>
      <c r="AD18" s="159" t="e">
        <f>IF(ISNA(VLOOKUP($B18,#REF!,AD$4,0))=FALSE,VLOOKUP($B18,#REF!,AD$4,0),"")</f>
        <v>#REF!</v>
      </c>
    </row>
    <row r="19" spans="1:30" s="1" customFormat="1" ht="19.5" customHeight="1">
      <c r="A19" s="26">
        <v>11</v>
      </c>
      <c r="B19" s="26" t="str">
        <f t="shared" si="0"/>
        <v>15E3011</v>
      </c>
      <c r="C19" s="27" t="e">
        <f>IF(ISNA(VLOOKUP($B19,#REF!,$C$4,0))=FALSE,VLOOKUP($B19,#REF!,$C$4,0),"")</f>
        <v>#REF!</v>
      </c>
      <c r="D19" s="28" t="e">
        <f>IF(ISNA(VLOOKUP($B19,#REF!,D$4,0))=FALSE,VLOOKUP($B19,#REF!,D$4,0),"")</f>
        <v>#REF!</v>
      </c>
      <c r="E19" s="29" t="e">
        <f>IF(ISNA(VLOOKUP($B19,#REF!,E$4,0))=FALSE,VLOOKUP($B19,#REF!,E$4,0),"")</f>
        <v>#REF!</v>
      </c>
      <c r="F19" s="27" t="e">
        <f>IF(ISNA(VLOOKUP($B19,#REF!,F$4,0))=FALSE,VLOOKUP($B19,#REF!,F$4,0),"")</f>
        <v>#REF!</v>
      </c>
      <c r="G19" s="27" t="e">
        <f>IF(ISNA(VLOOKUP($B19,#REF!,G$4,0))=FALSE,VLOOKUP($B19,#REF!,G$4,0),"")</f>
        <v>#REF!</v>
      </c>
      <c r="H19" s="27" t="e">
        <f>IF(ISNA(VLOOKUP($B19,#REF!,H$4,0))=FALSE,VLOOKUP($B19,#REF!,H$4,0),"")</f>
        <v>#REF!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157" t="e">
        <f>IF(ISNA(VLOOKUP($B19,#REF!,AA$4,0))=FALSE,VLOOKUP($B19,#REF!,AA$4,0),"")</f>
        <v>#REF!</v>
      </c>
      <c r="AB19" s="158" t="e">
        <f>IF(ISNA(VLOOKUP($B19,#REF!,AB$4,0))=FALSE,VLOOKUP($B19,#REF!,AB$4,0),"")</f>
        <v>#REF!</v>
      </c>
      <c r="AC19" s="158" t="e">
        <f>IF(ISNA(VLOOKUP($B19,#REF!,AC$4,0))=FALSE,VLOOKUP($B19,#REF!,AC$4,0),"")</f>
        <v>#REF!</v>
      </c>
      <c r="AD19" s="159" t="e">
        <f>IF(ISNA(VLOOKUP($B19,#REF!,AD$4,0))=FALSE,VLOOKUP($B19,#REF!,AD$4,0),"")</f>
        <v>#REF!</v>
      </c>
    </row>
    <row r="20" spans="1:30" s="1" customFormat="1" ht="19.5" customHeight="1">
      <c r="A20" s="26">
        <v>12</v>
      </c>
      <c r="B20" s="26" t="str">
        <f t="shared" si="0"/>
        <v>15E3012</v>
      </c>
      <c r="C20" s="27" t="e">
        <f>IF(ISNA(VLOOKUP($B20,#REF!,$C$4,0))=FALSE,VLOOKUP($B20,#REF!,$C$4,0),"")</f>
        <v>#REF!</v>
      </c>
      <c r="D20" s="28" t="e">
        <f>IF(ISNA(VLOOKUP($B20,#REF!,D$4,0))=FALSE,VLOOKUP($B20,#REF!,D$4,0),"")</f>
        <v>#REF!</v>
      </c>
      <c r="E20" s="29" t="e">
        <f>IF(ISNA(VLOOKUP($B20,#REF!,E$4,0))=FALSE,VLOOKUP($B20,#REF!,E$4,0),"")</f>
        <v>#REF!</v>
      </c>
      <c r="F20" s="27" t="e">
        <f>IF(ISNA(VLOOKUP($B20,#REF!,F$4,0))=FALSE,VLOOKUP($B20,#REF!,F$4,0),"")</f>
        <v>#REF!</v>
      </c>
      <c r="G20" s="27" t="e">
        <f>IF(ISNA(VLOOKUP($B20,#REF!,G$4,0))=FALSE,VLOOKUP($B20,#REF!,G$4,0),"")</f>
        <v>#REF!</v>
      </c>
      <c r="H20" s="27" t="e">
        <f>IF(ISNA(VLOOKUP($B20,#REF!,H$4,0))=FALSE,VLOOKUP($B20,#REF!,H$4,0),"")</f>
        <v>#REF!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157" t="e">
        <f>IF(ISNA(VLOOKUP($B20,#REF!,AA$4,0))=FALSE,VLOOKUP($B20,#REF!,AA$4,0),"")</f>
        <v>#REF!</v>
      </c>
      <c r="AB20" s="158" t="e">
        <f>IF(ISNA(VLOOKUP($B20,#REF!,AB$4,0))=FALSE,VLOOKUP($B20,#REF!,AB$4,0),"")</f>
        <v>#REF!</v>
      </c>
      <c r="AC20" s="158" t="e">
        <f>IF(ISNA(VLOOKUP($B20,#REF!,AC$4,0))=FALSE,VLOOKUP($B20,#REF!,AC$4,0),"")</f>
        <v>#REF!</v>
      </c>
      <c r="AD20" s="159" t="e">
        <f>IF(ISNA(VLOOKUP($B20,#REF!,AD$4,0))=FALSE,VLOOKUP($B20,#REF!,AD$4,0),"")</f>
        <v>#REF!</v>
      </c>
    </row>
    <row r="21" spans="1:30" s="1" customFormat="1" ht="19.5" customHeight="1">
      <c r="A21" s="26">
        <v>13</v>
      </c>
      <c r="B21" s="26" t="str">
        <f t="shared" si="0"/>
        <v>15E3013</v>
      </c>
      <c r="C21" s="27" t="e">
        <f>IF(ISNA(VLOOKUP($B21,#REF!,$C$4,0))=FALSE,VLOOKUP($B21,#REF!,$C$4,0),"")</f>
        <v>#REF!</v>
      </c>
      <c r="D21" s="28" t="e">
        <f>IF(ISNA(VLOOKUP($B21,#REF!,D$4,0))=FALSE,VLOOKUP($B21,#REF!,D$4,0),"")</f>
        <v>#REF!</v>
      </c>
      <c r="E21" s="29" t="e">
        <f>IF(ISNA(VLOOKUP($B21,#REF!,E$4,0))=FALSE,VLOOKUP($B21,#REF!,E$4,0),"")</f>
        <v>#REF!</v>
      </c>
      <c r="F21" s="27" t="e">
        <f>IF(ISNA(VLOOKUP($B21,#REF!,F$4,0))=FALSE,VLOOKUP($B21,#REF!,F$4,0),"")</f>
        <v>#REF!</v>
      </c>
      <c r="G21" s="27" t="e">
        <f>IF(ISNA(VLOOKUP($B21,#REF!,G$4,0))=FALSE,VLOOKUP($B21,#REF!,G$4,0),"")</f>
        <v>#REF!</v>
      </c>
      <c r="H21" s="27" t="e">
        <f>IF(ISNA(VLOOKUP($B21,#REF!,H$4,0))=FALSE,VLOOKUP($B21,#REF!,H$4,0),"")</f>
        <v>#REF!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157" t="e">
        <f>IF(ISNA(VLOOKUP($B21,#REF!,AA$4,0))=FALSE,VLOOKUP($B21,#REF!,AA$4,0),"")</f>
        <v>#REF!</v>
      </c>
      <c r="AB21" s="158" t="e">
        <f>IF(ISNA(VLOOKUP($B21,#REF!,AB$4,0))=FALSE,VLOOKUP($B21,#REF!,AB$4,0),"")</f>
        <v>#REF!</v>
      </c>
      <c r="AC21" s="158" t="e">
        <f>IF(ISNA(VLOOKUP($B21,#REF!,AC$4,0))=FALSE,VLOOKUP($B21,#REF!,AC$4,0),"")</f>
        <v>#REF!</v>
      </c>
      <c r="AD21" s="159" t="e">
        <f>IF(ISNA(VLOOKUP($B21,#REF!,AD$4,0))=FALSE,VLOOKUP($B21,#REF!,AD$4,0),"")</f>
        <v>#REF!</v>
      </c>
    </row>
    <row r="22" spans="1:30" s="1" customFormat="1" ht="19.5" customHeight="1">
      <c r="A22" s="26">
        <v>14</v>
      </c>
      <c r="B22" s="26" t="str">
        <f t="shared" si="0"/>
        <v>15E3014</v>
      </c>
      <c r="C22" s="27" t="e">
        <f>IF(ISNA(VLOOKUP($B22,#REF!,$C$4,0))=FALSE,VLOOKUP($B22,#REF!,$C$4,0),"")</f>
        <v>#REF!</v>
      </c>
      <c r="D22" s="28" t="e">
        <f>IF(ISNA(VLOOKUP($B22,#REF!,D$4,0))=FALSE,VLOOKUP($B22,#REF!,D$4,0),"")</f>
        <v>#REF!</v>
      </c>
      <c r="E22" s="29" t="e">
        <f>IF(ISNA(VLOOKUP($B22,#REF!,E$4,0))=FALSE,VLOOKUP($B22,#REF!,E$4,0),"")</f>
        <v>#REF!</v>
      </c>
      <c r="F22" s="27" t="e">
        <f>IF(ISNA(VLOOKUP($B22,#REF!,F$4,0))=FALSE,VLOOKUP($B22,#REF!,F$4,0),"")</f>
        <v>#REF!</v>
      </c>
      <c r="G22" s="27" t="e">
        <f>IF(ISNA(VLOOKUP($B22,#REF!,G$4,0))=FALSE,VLOOKUP($B22,#REF!,G$4,0),"")</f>
        <v>#REF!</v>
      </c>
      <c r="H22" s="27" t="e">
        <f>IF(ISNA(VLOOKUP($B22,#REF!,H$4,0))=FALSE,VLOOKUP($B22,#REF!,H$4,0),"")</f>
        <v>#REF!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157" t="e">
        <f>IF(ISNA(VLOOKUP($B22,#REF!,AA$4,0))=FALSE,VLOOKUP($B22,#REF!,AA$4,0),"")</f>
        <v>#REF!</v>
      </c>
      <c r="AB22" s="158" t="e">
        <f>IF(ISNA(VLOOKUP($B22,#REF!,AB$4,0))=FALSE,VLOOKUP($B22,#REF!,AB$4,0),"")</f>
        <v>#REF!</v>
      </c>
      <c r="AC22" s="158" t="e">
        <f>IF(ISNA(VLOOKUP($B22,#REF!,AC$4,0))=FALSE,VLOOKUP($B22,#REF!,AC$4,0),"")</f>
        <v>#REF!</v>
      </c>
      <c r="AD22" s="159" t="e">
        <f>IF(ISNA(VLOOKUP($B22,#REF!,AD$4,0))=FALSE,VLOOKUP($B22,#REF!,AD$4,0),"")</f>
        <v>#REF!</v>
      </c>
    </row>
    <row r="23" spans="1:30" s="1" customFormat="1" ht="19.5" customHeight="1">
      <c r="A23" s="38">
        <v>15</v>
      </c>
      <c r="B23" s="38" t="str">
        <f t="shared" si="0"/>
        <v>15E3015</v>
      </c>
      <c r="C23" s="39" t="e">
        <f>IF(ISNA(VLOOKUP($B23,#REF!,$C$4,0))=FALSE,VLOOKUP($B23,#REF!,$C$4,0),"")</f>
        <v>#REF!</v>
      </c>
      <c r="D23" s="40" t="e">
        <f>IF(ISNA(VLOOKUP($B23,#REF!,D$4,0))=FALSE,VLOOKUP($B23,#REF!,D$4,0),"")</f>
        <v>#REF!</v>
      </c>
      <c r="E23" s="41" t="e">
        <f>IF(ISNA(VLOOKUP($B23,#REF!,E$4,0))=FALSE,VLOOKUP($B23,#REF!,E$4,0),"")</f>
        <v>#REF!</v>
      </c>
      <c r="F23" s="39" t="e">
        <f>IF(ISNA(VLOOKUP($B23,#REF!,F$4,0))=FALSE,VLOOKUP($B23,#REF!,F$4,0),"")</f>
        <v>#REF!</v>
      </c>
      <c r="G23" s="39" t="e">
        <f>IF(ISNA(VLOOKUP($B23,#REF!,G$4,0))=FALSE,VLOOKUP($B23,#REF!,G$4,0),"")</f>
        <v>#REF!</v>
      </c>
      <c r="H23" s="39" t="e">
        <f>IF(ISNA(VLOOKUP($B23,#REF!,H$4,0))=FALSE,VLOOKUP($B23,#REF!,H$4,0),"")</f>
        <v>#REF!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163" t="e">
        <f>IF(ISNA(VLOOKUP($B23,#REF!,AA$4,0))=FALSE,VLOOKUP($B23,#REF!,AA$4,0),"")</f>
        <v>#REF!</v>
      </c>
      <c r="AB23" s="164" t="e">
        <f>IF(ISNA(VLOOKUP($B23,#REF!,AB$4,0))=FALSE,VLOOKUP($B23,#REF!,AB$4,0),"")</f>
        <v>#REF!</v>
      </c>
      <c r="AC23" s="164" t="e">
        <f>IF(ISNA(VLOOKUP($B23,#REF!,AC$4,0))=FALSE,VLOOKUP($B23,#REF!,AC$4,0),"")</f>
        <v>#REF!</v>
      </c>
      <c r="AD23" s="165" t="e">
        <f>IF(ISNA(VLOOKUP($B23,#REF!,AD$4,0))=FALSE,VLOOKUP($B23,#REF!,AD$4,0),"")</f>
        <v>#REF!</v>
      </c>
    </row>
    <row r="24" spans="1:30" s="1" customFormat="1">
      <c r="A24" s="21" t="s">
        <v>25</v>
      </c>
      <c r="B24" s="21"/>
      <c r="C24" s="21"/>
      <c r="D24" s="37"/>
      <c r="E24" s="37"/>
      <c r="F24" s="37"/>
      <c r="G24" s="37"/>
      <c r="S24" s="122" t="s">
        <v>30</v>
      </c>
      <c r="T24" s="122"/>
      <c r="U24" s="122"/>
      <c r="V24" s="122"/>
      <c r="W24" s="122"/>
      <c r="X24" s="122"/>
      <c r="Y24" s="122"/>
      <c r="Z24" s="122"/>
      <c r="AA24" s="122"/>
    </row>
    <row r="25" spans="1:30" s="1" customFormat="1">
      <c r="A25" s="31" t="s">
        <v>26</v>
      </c>
      <c r="B25" s="31"/>
      <c r="C25" s="31"/>
      <c r="D25" s="21"/>
      <c r="E25" s="21"/>
      <c r="F25" s="21"/>
      <c r="G25" s="21"/>
      <c r="K25" s="122" t="s">
        <v>22</v>
      </c>
      <c r="L25" s="122"/>
      <c r="M25" s="122"/>
      <c r="N25" s="122"/>
      <c r="O25" s="122"/>
      <c r="P25" s="122"/>
      <c r="Q25" s="122"/>
      <c r="R25" s="122"/>
      <c r="T25" s="21"/>
      <c r="U25" s="21"/>
      <c r="V25" s="122" t="s">
        <v>23</v>
      </c>
      <c r="W25" s="122"/>
      <c r="X25" s="122"/>
      <c r="Y25" s="122"/>
      <c r="Z25" s="122"/>
      <c r="AA25" s="122"/>
    </row>
    <row r="26" spans="1:30" s="1" customFormat="1">
      <c r="A26" s="31" t="s">
        <v>27</v>
      </c>
      <c r="B26" s="31"/>
      <c r="C26" s="31"/>
      <c r="D26" s="31"/>
      <c r="E26" s="31"/>
      <c r="F26" s="31"/>
      <c r="G26" s="31"/>
      <c r="I26" s="21"/>
      <c r="J26" s="21"/>
      <c r="K26" s="122" t="s">
        <v>24</v>
      </c>
      <c r="L26" s="122"/>
      <c r="M26" s="122"/>
      <c r="N26" s="122"/>
      <c r="O26" s="122"/>
      <c r="P26" s="122"/>
      <c r="Q26" s="122"/>
      <c r="R26" s="122"/>
      <c r="S26" s="30"/>
      <c r="T26" s="30"/>
      <c r="U26" s="30"/>
      <c r="V26" s="122" t="s">
        <v>24</v>
      </c>
      <c r="W26" s="122"/>
      <c r="X26" s="122"/>
      <c r="Y26" s="122"/>
      <c r="Z26" s="122"/>
      <c r="AA26" s="122"/>
    </row>
    <row r="27" spans="1:30" s="1" customFormat="1">
      <c r="A27" s="31" t="s">
        <v>29</v>
      </c>
      <c r="B27" s="31"/>
      <c r="C27" s="31"/>
      <c r="D27" s="31"/>
      <c r="E27" s="31"/>
      <c r="F27" s="31"/>
      <c r="G27" s="31"/>
      <c r="H27" s="30"/>
      <c r="I27" s="30"/>
      <c r="J27" s="30"/>
    </row>
    <row r="28" spans="1:30" s="1" customFormat="1">
      <c r="A28" s="32" t="s">
        <v>28</v>
      </c>
      <c r="D28" s="31"/>
      <c r="E28" s="31"/>
      <c r="F28" s="31"/>
      <c r="G28" s="31"/>
      <c r="I28" s="21"/>
      <c r="J28" s="21"/>
      <c r="K28" s="21"/>
      <c r="L28" s="21"/>
      <c r="M28" s="21"/>
      <c r="T28" s="21"/>
      <c r="U28" s="21"/>
      <c r="V28" s="21"/>
      <c r="W28" s="21"/>
      <c r="X28" s="21"/>
      <c r="Y28" s="21"/>
      <c r="Z28" s="21"/>
      <c r="AA28" s="21"/>
    </row>
    <row r="29" spans="1:30" s="1" customFormat="1">
      <c r="A29" s="52"/>
      <c r="B29" s="53"/>
      <c r="C29" s="53"/>
      <c r="D29" s="54"/>
      <c r="E29" s="54"/>
      <c r="F29" s="53"/>
      <c r="G29" s="53"/>
      <c r="H29" s="53"/>
    </row>
    <row r="30" spans="1:30" s="1" customFormat="1">
      <c r="A30" s="52"/>
      <c r="B30" s="53"/>
      <c r="C30" s="53"/>
      <c r="D30" s="54"/>
      <c r="E30" s="54"/>
      <c r="F30" s="53"/>
      <c r="G30" s="53"/>
      <c r="H30" s="53"/>
    </row>
    <row r="31" spans="1:30" s="1" customFormat="1">
      <c r="D31" s="21"/>
      <c r="E31" s="21"/>
      <c r="AB31" s="48" t="s">
        <v>50</v>
      </c>
      <c r="AC31" s="45"/>
    </row>
    <row r="32" spans="1:30" s="1" customFormat="1" ht="19.5" customHeight="1">
      <c r="A32" s="25">
        <v>16</v>
      </c>
      <c r="B32" s="25" t="str">
        <f t="shared" si="0"/>
        <v>15E3016</v>
      </c>
      <c r="C32" s="19" t="e">
        <f>IF(ISNA(VLOOKUP($B32,#REF!,$C$4,0))=FALSE,VLOOKUP($B32,#REF!,$C$4,0),"")</f>
        <v>#REF!</v>
      </c>
      <c r="D32" s="33" t="e">
        <f>IF(ISNA(VLOOKUP($B32,#REF!,D$4,0))=FALSE,VLOOKUP($B32,#REF!,D$4,0),"")</f>
        <v>#REF!</v>
      </c>
      <c r="E32" s="34" t="e">
        <f>IF(ISNA(VLOOKUP($B32,#REF!,E$4,0))=FALSE,VLOOKUP($B32,#REF!,E$4,0),"")</f>
        <v>#REF!</v>
      </c>
      <c r="F32" s="19" t="e">
        <f>IF(ISNA(VLOOKUP($B32,#REF!,F$4,0))=FALSE,VLOOKUP($B32,#REF!,F$4,0),"")</f>
        <v>#REF!</v>
      </c>
      <c r="G32" s="19" t="e">
        <f>IF(ISNA(VLOOKUP($B32,#REF!,G$4,0))=FALSE,VLOOKUP($B32,#REF!,G$4,0),"")</f>
        <v>#REF!</v>
      </c>
      <c r="H32" s="19" t="e">
        <f>IF(ISNA(VLOOKUP($B32,#REF!,H$4,0))=FALSE,VLOOKUP($B32,#REF!,H$4,0),"")</f>
        <v>#REF!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160" t="e">
        <f>IF(ISNA(VLOOKUP($B32,#REF!,AA$4,0))=FALSE,VLOOKUP($B32,#REF!,AA$4,0),"")</f>
        <v>#REF!</v>
      </c>
      <c r="AB32" s="161" t="e">
        <f>IF(ISNA(VLOOKUP($B32,#REF!,AB$4,0))=FALSE,VLOOKUP($B32,#REF!,AB$4,0),"")</f>
        <v>#REF!</v>
      </c>
      <c r="AC32" s="161" t="e">
        <f>IF(ISNA(VLOOKUP($B32,#REF!,AC$4,0))=FALSE,VLOOKUP($B32,#REF!,AC$4,0),"")</f>
        <v>#REF!</v>
      </c>
      <c r="AD32" s="162" t="e">
        <f>IF(ISNA(VLOOKUP($B32,#REF!,AD$4,0))=FALSE,VLOOKUP($B32,#REF!,AD$4,0),"")</f>
        <v>#REF!</v>
      </c>
    </row>
    <row r="33" spans="1:30" s="1" customFormat="1" ht="19.5" customHeight="1">
      <c r="A33" s="26">
        <v>17</v>
      </c>
      <c r="B33" s="26" t="str">
        <f t="shared" si="0"/>
        <v>15E3017</v>
      </c>
      <c r="C33" s="27" t="e">
        <f>IF(ISNA(VLOOKUP($B33,#REF!,$C$4,0))=FALSE,VLOOKUP($B33,#REF!,$C$4,0),"")</f>
        <v>#REF!</v>
      </c>
      <c r="D33" s="28" t="e">
        <f>IF(ISNA(VLOOKUP($B33,#REF!,D$4,0))=FALSE,VLOOKUP($B33,#REF!,D$4,0),"")</f>
        <v>#REF!</v>
      </c>
      <c r="E33" s="29" t="e">
        <f>IF(ISNA(VLOOKUP($B33,#REF!,E$4,0))=FALSE,VLOOKUP($B33,#REF!,E$4,0),"")</f>
        <v>#REF!</v>
      </c>
      <c r="F33" s="27" t="e">
        <f>IF(ISNA(VLOOKUP($B33,#REF!,F$4,0))=FALSE,VLOOKUP($B33,#REF!,F$4,0),"")</f>
        <v>#REF!</v>
      </c>
      <c r="G33" s="27" t="e">
        <f>IF(ISNA(VLOOKUP($B33,#REF!,G$4,0))=FALSE,VLOOKUP($B33,#REF!,G$4,0),"")</f>
        <v>#REF!</v>
      </c>
      <c r="H33" s="27" t="e">
        <f>IF(ISNA(VLOOKUP($B33,#REF!,H$4,0))=FALSE,VLOOKUP($B33,#REF!,H$4,0),"")</f>
        <v>#REF!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157" t="e">
        <f>IF(ISNA(VLOOKUP($B33,#REF!,AA$4,0))=FALSE,VLOOKUP($B33,#REF!,AA$4,0),"")</f>
        <v>#REF!</v>
      </c>
      <c r="AB33" s="158" t="e">
        <f>IF(ISNA(VLOOKUP($B33,#REF!,AB$4,0))=FALSE,VLOOKUP($B33,#REF!,AB$4,0),"")</f>
        <v>#REF!</v>
      </c>
      <c r="AC33" s="158" t="e">
        <f>IF(ISNA(VLOOKUP($B33,#REF!,AC$4,0))=FALSE,VLOOKUP($B33,#REF!,AC$4,0),"")</f>
        <v>#REF!</v>
      </c>
      <c r="AD33" s="159" t="e">
        <f>IF(ISNA(VLOOKUP($B33,#REF!,AD$4,0))=FALSE,VLOOKUP($B33,#REF!,AD$4,0),"")</f>
        <v>#REF!</v>
      </c>
    </row>
    <row r="34" spans="1:30" s="1" customFormat="1" ht="19.5" customHeight="1">
      <c r="A34" s="26">
        <v>18</v>
      </c>
      <c r="B34" s="26" t="str">
        <f t="shared" si="0"/>
        <v>15E3018</v>
      </c>
      <c r="C34" s="27" t="e">
        <f>IF(ISNA(VLOOKUP($B34,#REF!,$C$4,0))=FALSE,VLOOKUP($B34,#REF!,$C$4,0),"")</f>
        <v>#REF!</v>
      </c>
      <c r="D34" s="28" t="e">
        <f>IF(ISNA(VLOOKUP($B34,#REF!,D$4,0))=FALSE,VLOOKUP($B34,#REF!,D$4,0),"")</f>
        <v>#REF!</v>
      </c>
      <c r="E34" s="29" t="e">
        <f>IF(ISNA(VLOOKUP($B34,#REF!,E$4,0))=FALSE,VLOOKUP($B34,#REF!,E$4,0),"")</f>
        <v>#REF!</v>
      </c>
      <c r="F34" s="27" t="e">
        <f>IF(ISNA(VLOOKUP($B34,#REF!,F$4,0))=FALSE,VLOOKUP($B34,#REF!,F$4,0),"")</f>
        <v>#REF!</v>
      </c>
      <c r="G34" s="27" t="e">
        <f>IF(ISNA(VLOOKUP($B34,#REF!,G$4,0))=FALSE,VLOOKUP($B34,#REF!,G$4,0),"")</f>
        <v>#REF!</v>
      </c>
      <c r="H34" s="27" t="e">
        <f>IF(ISNA(VLOOKUP($B34,#REF!,H$4,0))=FALSE,VLOOKUP($B34,#REF!,H$4,0),"")</f>
        <v>#REF!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157" t="e">
        <f>IF(ISNA(VLOOKUP($B34,#REF!,AA$4,0))=FALSE,VLOOKUP($B34,#REF!,AA$4,0),"")</f>
        <v>#REF!</v>
      </c>
      <c r="AB34" s="158" t="e">
        <f>IF(ISNA(VLOOKUP($B34,#REF!,AB$4,0))=FALSE,VLOOKUP($B34,#REF!,AB$4,0),"")</f>
        <v>#REF!</v>
      </c>
      <c r="AC34" s="158" t="e">
        <f>IF(ISNA(VLOOKUP($B34,#REF!,AC$4,0))=FALSE,VLOOKUP($B34,#REF!,AC$4,0),"")</f>
        <v>#REF!</v>
      </c>
      <c r="AD34" s="159" t="e">
        <f>IF(ISNA(VLOOKUP($B34,#REF!,AD$4,0))=FALSE,VLOOKUP($B34,#REF!,AD$4,0),"")</f>
        <v>#REF!</v>
      </c>
    </row>
    <row r="35" spans="1:30" s="1" customFormat="1" ht="19.5" customHeight="1">
      <c r="A35" s="26">
        <v>19</v>
      </c>
      <c r="B35" s="26" t="str">
        <f t="shared" si="0"/>
        <v>15E3019</v>
      </c>
      <c r="C35" s="27" t="e">
        <f>IF(ISNA(VLOOKUP($B35,#REF!,$C$4,0))=FALSE,VLOOKUP($B35,#REF!,$C$4,0),"")</f>
        <v>#REF!</v>
      </c>
      <c r="D35" s="28" t="e">
        <f>IF(ISNA(VLOOKUP($B35,#REF!,D$4,0))=FALSE,VLOOKUP($B35,#REF!,D$4,0),"")</f>
        <v>#REF!</v>
      </c>
      <c r="E35" s="29" t="e">
        <f>IF(ISNA(VLOOKUP($B35,#REF!,E$4,0))=FALSE,VLOOKUP($B35,#REF!,E$4,0),"")</f>
        <v>#REF!</v>
      </c>
      <c r="F35" s="27" t="e">
        <f>IF(ISNA(VLOOKUP($B35,#REF!,F$4,0))=FALSE,VLOOKUP($B35,#REF!,F$4,0),"")</f>
        <v>#REF!</v>
      </c>
      <c r="G35" s="27" t="e">
        <f>IF(ISNA(VLOOKUP($B35,#REF!,G$4,0))=FALSE,VLOOKUP($B35,#REF!,G$4,0),"")</f>
        <v>#REF!</v>
      </c>
      <c r="H35" s="27" t="e">
        <f>IF(ISNA(VLOOKUP($B35,#REF!,H$4,0))=FALSE,VLOOKUP($B35,#REF!,H$4,0),"")</f>
        <v>#REF!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157" t="e">
        <f>IF(ISNA(VLOOKUP($B35,#REF!,AA$4,0))=FALSE,VLOOKUP($B35,#REF!,AA$4,0),"")</f>
        <v>#REF!</v>
      </c>
      <c r="AB35" s="158" t="e">
        <f>IF(ISNA(VLOOKUP($B35,#REF!,AB$4,0))=FALSE,VLOOKUP($B35,#REF!,AB$4,0),"")</f>
        <v>#REF!</v>
      </c>
      <c r="AC35" s="158" t="e">
        <f>IF(ISNA(VLOOKUP($B35,#REF!,AC$4,0))=FALSE,VLOOKUP($B35,#REF!,AC$4,0),"")</f>
        <v>#REF!</v>
      </c>
      <c r="AD35" s="159" t="e">
        <f>IF(ISNA(VLOOKUP($B35,#REF!,AD$4,0))=FALSE,VLOOKUP($B35,#REF!,AD$4,0),"")</f>
        <v>#REF!</v>
      </c>
    </row>
    <row r="36" spans="1:30" s="1" customFormat="1" ht="19.5" customHeight="1">
      <c r="A36" s="26">
        <v>20</v>
      </c>
      <c r="B36" s="26" t="str">
        <f t="shared" si="0"/>
        <v>15E3020</v>
      </c>
      <c r="C36" s="27" t="e">
        <f>IF(ISNA(VLOOKUP($B36,#REF!,$C$4,0))=FALSE,VLOOKUP($B36,#REF!,$C$4,0),"")</f>
        <v>#REF!</v>
      </c>
      <c r="D36" s="28" t="e">
        <f>IF(ISNA(VLOOKUP($B36,#REF!,D$4,0))=FALSE,VLOOKUP($B36,#REF!,D$4,0),"")</f>
        <v>#REF!</v>
      </c>
      <c r="E36" s="29" t="e">
        <f>IF(ISNA(VLOOKUP($B36,#REF!,E$4,0))=FALSE,VLOOKUP($B36,#REF!,E$4,0),"")</f>
        <v>#REF!</v>
      </c>
      <c r="F36" s="27" t="e">
        <f>IF(ISNA(VLOOKUP($B36,#REF!,F$4,0))=FALSE,VLOOKUP($B36,#REF!,F$4,0),"")</f>
        <v>#REF!</v>
      </c>
      <c r="G36" s="27" t="e">
        <f>IF(ISNA(VLOOKUP($B36,#REF!,G$4,0))=FALSE,VLOOKUP($B36,#REF!,G$4,0),"")</f>
        <v>#REF!</v>
      </c>
      <c r="H36" s="27" t="e">
        <f>IF(ISNA(VLOOKUP($B36,#REF!,H$4,0))=FALSE,VLOOKUP($B36,#REF!,H$4,0),"")</f>
        <v>#REF!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157" t="e">
        <f>IF(ISNA(VLOOKUP($B36,#REF!,AA$4,0))=FALSE,VLOOKUP($B36,#REF!,AA$4,0),"")</f>
        <v>#REF!</v>
      </c>
      <c r="AB36" s="158" t="e">
        <f>IF(ISNA(VLOOKUP($B36,#REF!,AB$4,0))=FALSE,VLOOKUP($B36,#REF!,AB$4,0),"")</f>
        <v>#REF!</v>
      </c>
      <c r="AC36" s="158" t="e">
        <f>IF(ISNA(VLOOKUP($B36,#REF!,AC$4,0))=FALSE,VLOOKUP($B36,#REF!,AC$4,0),"")</f>
        <v>#REF!</v>
      </c>
      <c r="AD36" s="159" t="e">
        <f>IF(ISNA(VLOOKUP($B36,#REF!,AD$4,0))=FALSE,VLOOKUP($B36,#REF!,AD$4,0),"")</f>
        <v>#REF!</v>
      </c>
    </row>
    <row r="37" spans="1:30" s="1" customFormat="1" ht="19.5" customHeight="1">
      <c r="A37" s="26">
        <v>21</v>
      </c>
      <c r="B37" s="26" t="str">
        <f t="shared" si="0"/>
        <v>15E3021</v>
      </c>
      <c r="C37" s="27" t="e">
        <f>IF(ISNA(VLOOKUP($B37,#REF!,$C$4,0))=FALSE,VLOOKUP($B37,#REF!,$C$4,0),"")</f>
        <v>#REF!</v>
      </c>
      <c r="D37" s="28" t="e">
        <f>IF(ISNA(VLOOKUP($B37,#REF!,D$4,0))=FALSE,VLOOKUP($B37,#REF!,D$4,0),"")</f>
        <v>#REF!</v>
      </c>
      <c r="E37" s="29" t="e">
        <f>IF(ISNA(VLOOKUP($B37,#REF!,E$4,0))=FALSE,VLOOKUP($B37,#REF!,E$4,0),"")</f>
        <v>#REF!</v>
      </c>
      <c r="F37" s="27" t="e">
        <f>IF(ISNA(VLOOKUP($B37,#REF!,F$4,0))=FALSE,VLOOKUP($B37,#REF!,F$4,0),"")</f>
        <v>#REF!</v>
      </c>
      <c r="G37" s="27" t="e">
        <f>IF(ISNA(VLOOKUP($B37,#REF!,G$4,0))=FALSE,VLOOKUP($B37,#REF!,G$4,0),"")</f>
        <v>#REF!</v>
      </c>
      <c r="H37" s="27" t="e">
        <f>IF(ISNA(VLOOKUP($B37,#REF!,H$4,0))=FALSE,VLOOKUP($B37,#REF!,H$4,0),"")</f>
        <v>#REF!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157" t="e">
        <f>IF(ISNA(VLOOKUP($B37,#REF!,AA$4,0))=FALSE,VLOOKUP($B37,#REF!,AA$4,0),"")</f>
        <v>#REF!</v>
      </c>
      <c r="AB37" s="158" t="e">
        <f>IF(ISNA(VLOOKUP($B37,#REF!,AB$4,0))=FALSE,VLOOKUP($B37,#REF!,AB$4,0),"")</f>
        <v>#REF!</v>
      </c>
      <c r="AC37" s="158" t="e">
        <f>IF(ISNA(VLOOKUP($B37,#REF!,AC$4,0))=FALSE,VLOOKUP($B37,#REF!,AC$4,0),"")</f>
        <v>#REF!</v>
      </c>
      <c r="AD37" s="159" t="e">
        <f>IF(ISNA(VLOOKUP($B37,#REF!,AD$4,0))=FALSE,VLOOKUP($B37,#REF!,AD$4,0),"")</f>
        <v>#REF!</v>
      </c>
    </row>
    <row r="38" spans="1:30" s="1" customFormat="1" ht="19.5" customHeight="1">
      <c r="A38" s="26">
        <v>22</v>
      </c>
      <c r="B38" s="26" t="str">
        <f t="shared" si="0"/>
        <v>15E3022</v>
      </c>
      <c r="C38" s="27" t="e">
        <f>IF(ISNA(VLOOKUP($B38,#REF!,$C$4,0))=FALSE,VLOOKUP($B38,#REF!,$C$4,0),"")</f>
        <v>#REF!</v>
      </c>
      <c r="D38" s="28" t="e">
        <f>IF(ISNA(VLOOKUP($B38,#REF!,D$4,0))=FALSE,VLOOKUP($B38,#REF!,D$4,0),"")</f>
        <v>#REF!</v>
      </c>
      <c r="E38" s="29" t="e">
        <f>IF(ISNA(VLOOKUP($B38,#REF!,E$4,0))=FALSE,VLOOKUP($B38,#REF!,E$4,0),"")</f>
        <v>#REF!</v>
      </c>
      <c r="F38" s="27" t="e">
        <f>IF(ISNA(VLOOKUP($B38,#REF!,F$4,0))=FALSE,VLOOKUP($B38,#REF!,F$4,0),"")</f>
        <v>#REF!</v>
      </c>
      <c r="G38" s="27" t="e">
        <f>IF(ISNA(VLOOKUP($B38,#REF!,G$4,0))=FALSE,VLOOKUP($B38,#REF!,G$4,0),"")</f>
        <v>#REF!</v>
      </c>
      <c r="H38" s="27" t="e">
        <f>IF(ISNA(VLOOKUP($B38,#REF!,H$4,0))=FALSE,VLOOKUP($B38,#REF!,H$4,0),"")</f>
        <v>#REF!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157" t="e">
        <f>IF(ISNA(VLOOKUP($B38,#REF!,AA$4,0))=FALSE,VLOOKUP($B38,#REF!,AA$4,0),"")</f>
        <v>#REF!</v>
      </c>
      <c r="AB38" s="158" t="e">
        <f>IF(ISNA(VLOOKUP($B38,#REF!,AB$4,0))=FALSE,VLOOKUP($B38,#REF!,AB$4,0),"")</f>
        <v>#REF!</v>
      </c>
      <c r="AC38" s="158" t="e">
        <f>IF(ISNA(VLOOKUP($B38,#REF!,AC$4,0))=FALSE,VLOOKUP($B38,#REF!,AC$4,0),"")</f>
        <v>#REF!</v>
      </c>
      <c r="AD38" s="159" t="e">
        <f>IF(ISNA(VLOOKUP($B38,#REF!,AD$4,0))=FALSE,VLOOKUP($B38,#REF!,AD$4,0),"")</f>
        <v>#REF!</v>
      </c>
    </row>
    <row r="39" spans="1:30" s="1" customFormat="1" ht="19.5" customHeight="1">
      <c r="A39" s="26">
        <v>23</v>
      </c>
      <c r="B39" s="26" t="str">
        <f t="shared" si="0"/>
        <v>15E3023</v>
      </c>
      <c r="C39" s="27" t="e">
        <f>IF(ISNA(VLOOKUP($B39,#REF!,$C$4,0))=FALSE,VLOOKUP($B39,#REF!,$C$4,0),"")</f>
        <v>#REF!</v>
      </c>
      <c r="D39" s="28" t="e">
        <f>IF(ISNA(VLOOKUP($B39,#REF!,D$4,0))=FALSE,VLOOKUP($B39,#REF!,D$4,0),"")</f>
        <v>#REF!</v>
      </c>
      <c r="E39" s="29" t="e">
        <f>IF(ISNA(VLOOKUP($B39,#REF!,E$4,0))=FALSE,VLOOKUP($B39,#REF!,E$4,0),"")</f>
        <v>#REF!</v>
      </c>
      <c r="F39" s="27" t="e">
        <f>IF(ISNA(VLOOKUP($B39,#REF!,F$4,0))=FALSE,VLOOKUP($B39,#REF!,F$4,0),"")</f>
        <v>#REF!</v>
      </c>
      <c r="G39" s="27" t="e">
        <f>IF(ISNA(VLOOKUP($B39,#REF!,G$4,0))=FALSE,VLOOKUP($B39,#REF!,G$4,0),"")</f>
        <v>#REF!</v>
      </c>
      <c r="H39" s="27" t="e">
        <f>IF(ISNA(VLOOKUP($B39,#REF!,H$4,0))=FALSE,VLOOKUP($B39,#REF!,H$4,0),"")</f>
        <v>#REF!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157" t="e">
        <f>IF(ISNA(VLOOKUP($B39,#REF!,AA$4,0))=FALSE,VLOOKUP($B39,#REF!,AA$4,0),"")</f>
        <v>#REF!</v>
      </c>
      <c r="AB39" s="158" t="e">
        <f>IF(ISNA(VLOOKUP($B39,#REF!,AB$4,0))=FALSE,VLOOKUP($B39,#REF!,AB$4,0),"")</f>
        <v>#REF!</v>
      </c>
      <c r="AC39" s="158" t="e">
        <f>IF(ISNA(VLOOKUP($B39,#REF!,AC$4,0))=FALSE,VLOOKUP($B39,#REF!,AC$4,0),"")</f>
        <v>#REF!</v>
      </c>
      <c r="AD39" s="159" t="e">
        <f>IF(ISNA(VLOOKUP($B39,#REF!,AD$4,0))=FALSE,VLOOKUP($B39,#REF!,AD$4,0),"")</f>
        <v>#REF!</v>
      </c>
    </row>
    <row r="40" spans="1:30" s="1" customFormat="1" ht="19.5" customHeight="1">
      <c r="A40" s="26">
        <v>24</v>
      </c>
      <c r="B40" s="26" t="str">
        <f t="shared" si="0"/>
        <v>15E3024</v>
      </c>
      <c r="C40" s="27" t="e">
        <f>IF(ISNA(VLOOKUP($B40,#REF!,$C$4,0))=FALSE,VLOOKUP($B40,#REF!,$C$4,0),"")</f>
        <v>#REF!</v>
      </c>
      <c r="D40" s="28" t="e">
        <f>IF(ISNA(VLOOKUP($B40,#REF!,D$4,0))=FALSE,VLOOKUP($B40,#REF!,D$4,0),"")</f>
        <v>#REF!</v>
      </c>
      <c r="E40" s="29" t="e">
        <f>IF(ISNA(VLOOKUP($B40,#REF!,E$4,0))=FALSE,VLOOKUP($B40,#REF!,E$4,0),"")</f>
        <v>#REF!</v>
      </c>
      <c r="F40" s="27" t="e">
        <f>IF(ISNA(VLOOKUP($B40,#REF!,F$4,0))=FALSE,VLOOKUP($B40,#REF!,F$4,0),"")</f>
        <v>#REF!</v>
      </c>
      <c r="G40" s="27" t="e">
        <f>IF(ISNA(VLOOKUP($B40,#REF!,G$4,0))=FALSE,VLOOKUP($B40,#REF!,G$4,0),"")</f>
        <v>#REF!</v>
      </c>
      <c r="H40" s="27" t="e">
        <f>IF(ISNA(VLOOKUP($B40,#REF!,H$4,0))=FALSE,VLOOKUP($B40,#REF!,H$4,0),"")</f>
        <v>#REF!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157" t="e">
        <f>IF(ISNA(VLOOKUP($B40,#REF!,AA$4,0))=FALSE,VLOOKUP($B40,#REF!,AA$4,0),"")</f>
        <v>#REF!</v>
      </c>
      <c r="AB40" s="158" t="e">
        <f>IF(ISNA(VLOOKUP($B40,#REF!,AB$4,0))=FALSE,VLOOKUP($B40,#REF!,AB$4,0),"")</f>
        <v>#REF!</v>
      </c>
      <c r="AC40" s="158" t="e">
        <f>IF(ISNA(VLOOKUP($B40,#REF!,AC$4,0))=FALSE,VLOOKUP($B40,#REF!,AC$4,0),"")</f>
        <v>#REF!</v>
      </c>
      <c r="AD40" s="159" t="e">
        <f>IF(ISNA(VLOOKUP($B40,#REF!,AD$4,0))=FALSE,VLOOKUP($B40,#REF!,AD$4,0),"")</f>
        <v>#REF!</v>
      </c>
    </row>
    <row r="41" spans="1:30" s="1" customFormat="1" ht="19.5" customHeight="1">
      <c r="A41" s="26">
        <v>25</v>
      </c>
      <c r="B41" s="26" t="str">
        <f t="shared" si="0"/>
        <v>15E3025</v>
      </c>
      <c r="C41" s="27" t="e">
        <f>IF(ISNA(VLOOKUP($B41,#REF!,$C$4,0))=FALSE,VLOOKUP($B41,#REF!,$C$4,0),"")</f>
        <v>#REF!</v>
      </c>
      <c r="D41" s="28" t="e">
        <f>IF(ISNA(VLOOKUP($B41,#REF!,D$4,0))=FALSE,VLOOKUP($B41,#REF!,D$4,0),"")</f>
        <v>#REF!</v>
      </c>
      <c r="E41" s="29" t="e">
        <f>IF(ISNA(VLOOKUP($B41,#REF!,E$4,0))=FALSE,VLOOKUP($B41,#REF!,E$4,0),"")</f>
        <v>#REF!</v>
      </c>
      <c r="F41" s="27" t="e">
        <f>IF(ISNA(VLOOKUP($B41,#REF!,F$4,0))=FALSE,VLOOKUP($B41,#REF!,F$4,0),"")</f>
        <v>#REF!</v>
      </c>
      <c r="G41" s="27" t="e">
        <f>IF(ISNA(VLOOKUP($B41,#REF!,G$4,0))=FALSE,VLOOKUP($B41,#REF!,G$4,0),"")</f>
        <v>#REF!</v>
      </c>
      <c r="H41" s="27" t="e">
        <f>IF(ISNA(VLOOKUP($B41,#REF!,H$4,0))=FALSE,VLOOKUP($B41,#REF!,H$4,0),"")</f>
        <v>#REF!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157" t="e">
        <f>IF(ISNA(VLOOKUP($B41,#REF!,AA$4,0))=FALSE,VLOOKUP($B41,#REF!,AA$4,0),"")</f>
        <v>#REF!</v>
      </c>
      <c r="AB41" s="158" t="e">
        <f>IF(ISNA(VLOOKUP($B41,#REF!,AB$4,0))=FALSE,VLOOKUP($B41,#REF!,AB$4,0),"")</f>
        <v>#REF!</v>
      </c>
      <c r="AC41" s="158" t="e">
        <f>IF(ISNA(VLOOKUP($B41,#REF!,AC$4,0))=FALSE,VLOOKUP($B41,#REF!,AC$4,0),"")</f>
        <v>#REF!</v>
      </c>
      <c r="AD41" s="159" t="e">
        <f>IF(ISNA(VLOOKUP($B41,#REF!,AD$4,0))=FALSE,VLOOKUP($B41,#REF!,AD$4,0),"")</f>
        <v>#REF!</v>
      </c>
    </row>
    <row r="42" spans="1:30" s="1" customFormat="1" ht="19.5" customHeight="1">
      <c r="A42" s="26">
        <v>26</v>
      </c>
      <c r="B42" s="26" t="str">
        <f t="shared" si="0"/>
        <v>15E3026</v>
      </c>
      <c r="C42" s="27" t="e">
        <f>IF(ISNA(VLOOKUP($B42,#REF!,$C$4,0))=FALSE,VLOOKUP($B42,#REF!,$C$4,0),"")</f>
        <v>#REF!</v>
      </c>
      <c r="D42" s="28" t="e">
        <f>IF(ISNA(VLOOKUP($B42,#REF!,D$4,0))=FALSE,VLOOKUP($B42,#REF!,D$4,0),"")</f>
        <v>#REF!</v>
      </c>
      <c r="E42" s="29" t="e">
        <f>IF(ISNA(VLOOKUP($B42,#REF!,E$4,0))=FALSE,VLOOKUP($B42,#REF!,E$4,0),"")</f>
        <v>#REF!</v>
      </c>
      <c r="F42" s="27" t="e">
        <f>IF(ISNA(VLOOKUP($B42,#REF!,F$4,0))=FALSE,VLOOKUP($B42,#REF!,F$4,0),"")</f>
        <v>#REF!</v>
      </c>
      <c r="G42" s="27" t="e">
        <f>IF(ISNA(VLOOKUP($B42,#REF!,G$4,0))=FALSE,VLOOKUP($B42,#REF!,G$4,0),"")</f>
        <v>#REF!</v>
      </c>
      <c r="H42" s="27" t="e">
        <f>IF(ISNA(VLOOKUP($B42,#REF!,H$4,0))=FALSE,VLOOKUP($B42,#REF!,H$4,0),"")</f>
        <v>#REF!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157" t="e">
        <f>IF(ISNA(VLOOKUP($B42,#REF!,AA$4,0))=FALSE,VLOOKUP($B42,#REF!,AA$4,0),"")</f>
        <v>#REF!</v>
      </c>
      <c r="AB42" s="158" t="e">
        <f>IF(ISNA(VLOOKUP($B42,#REF!,AB$4,0))=FALSE,VLOOKUP($B42,#REF!,AB$4,0),"")</f>
        <v>#REF!</v>
      </c>
      <c r="AC42" s="158" t="e">
        <f>IF(ISNA(VLOOKUP($B42,#REF!,AC$4,0))=FALSE,VLOOKUP($B42,#REF!,AC$4,0),"")</f>
        <v>#REF!</v>
      </c>
      <c r="AD42" s="159" t="e">
        <f>IF(ISNA(VLOOKUP($B42,#REF!,AD$4,0))=FALSE,VLOOKUP($B42,#REF!,AD$4,0),"")</f>
        <v>#REF!</v>
      </c>
    </row>
    <row r="43" spans="1:30" s="1" customFormat="1" ht="19.5" customHeight="1">
      <c r="A43" s="26">
        <v>27</v>
      </c>
      <c r="B43" s="26" t="str">
        <f t="shared" si="0"/>
        <v>15E3027</v>
      </c>
      <c r="C43" s="27" t="e">
        <f>IF(ISNA(VLOOKUP($B43,#REF!,$C$4,0))=FALSE,VLOOKUP($B43,#REF!,$C$4,0),"")</f>
        <v>#REF!</v>
      </c>
      <c r="D43" s="28" t="e">
        <f>IF(ISNA(VLOOKUP($B43,#REF!,D$4,0))=FALSE,VLOOKUP($B43,#REF!,D$4,0),"")</f>
        <v>#REF!</v>
      </c>
      <c r="E43" s="29" t="e">
        <f>IF(ISNA(VLOOKUP($B43,#REF!,E$4,0))=FALSE,VLOOKUP($B43,#REF!,E$4,0),"")</f>
        <v>#REF!</v>
      </c>
      <c r="F43" s="27" t="e">
        <f>IF(ISNA(VLOOKUP($B43,#REF!,F$4,0))=FALSE,VLOOKUP($B43,#REF!,F$4,0),"")</f>
        <v>#REF!</v>
      </c>
      <c r="G43" s="27" t="e">
        <f>IF(ISNA(VLOOKUP($B43,#REF!,G$4,0))=FALSE,VLOOKUP($B43,#REF!,G$4,0),"")</f>
        <v>#REF!</v>
      </c>
      <c r="H43" s="27" t="e">
        <f>IF(ISNA(VLOOKUP($B43,#REF!,H$4,0))=FALSE,VLOOKUP($B43,#REF!,H$4,0),"")</f>
        <v>#REF!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157" t="e">
        <f>IF(ISNA(VLOOKUP($B43,#REF!,AA$4,0))=FALSE,VLOOKUP($B43,#REF!,AA$4,0),"")</f>
        <v>#REF!</v>
      </c>
      <c r="AB43" s="158" t="e">
        <f>IF(ISNA(VLOOKUP($B43,#REF!,AB$4,0))=FALSE,VLOOKUP($B43,#REF!,AB$4,0),"")</f>
        <v>#REF!</v>
      </c>
      <c r="AC43" s="158" t="e">
        <f>IF(ISNA(VLOOKUP($B43,#REF!,AC$4,0))=FALSE,VLOOKUP($B43,#REF!,AC$4,0),"")</f>
        <v>#REF!</v>
      </c>
      <c r="AD43" s="159" t="e">
        <f>IF(ISNA(VLOOKUP($B43,#REF!,AD$4,0))=FALSE,VLOOKUP($B43,#REF!,AD$4,0),"")</f>
        <v>#REF!</v>
      </c>
    </row>
    <row r="44" spans="1:30" s="1" customFormat="1" ht="19.5" customHeight="1">
      <c r="A44" s="26">
        <v>28</v>
      </c>
      <c r="B44" s="26" t="str">
        <f t="shared" si="0"/>
        <v>15E3028</v>
      </c>
      <c r="C44" s="27" t="e">
        <f>IF(ISNA(VLOOKUP($B44,#REF!,$C$4,0))=FALSE,VLOOKUP($B44,#REF!,$C$4,0),"")</f>
        <v>#REF!</v>
      </c>
      <c r="D44" s="28" t="e">
        <f>IF(ISNA(VLOOKUP($B44,#REF!,D$4,0))=FALSE,VLOOKUP($B44,#REF!,D$4,0),"")</f>
        <v>#REF!</v>
      </c>
      <c r="E44" s="29" t="e">
        <f>IF(ISNA(VLOOKUP($B44,#REF!,E$4,0))=FALSE,VLOOKUP($B44,#REF!,E$4,0),"")</f>
        <v>#REF!</v>
      </c>
      <c r="F44" s="27" t="e">
        <f>IF(ISNA(VLOOKUP($B44,#REF!,F$4,0))=FALSE,VLOOKUP($B44,#REF!,F$4,0),"")</f>
        <v>#REF!</v>
      </c>
      <c r="G44" s="27" t="e">
        <f>IF(ISNA(VLOOKUP($B44,#REF!,G$4,0))=FALSE,VLOOKUP($B44,#REF!,G$4,0),"")</f>
        <v>#REF!</v>
      </c>
      <c r="H44" s="27" t="e">
        <f>IF(ISNA(VLOOKUP($B44,#REF!,H$4,0))=FALSE,VLOOKUP($B44,#REF!,H$4,0),"")</f>
        <v>#REF!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157" t="e">
        <f>IF(ISNA(VLOOKUP($B44,#REF!,AA$4,0))=FALSE,VLOOKUP($B44,#REF!,AA$4,0),"")</f>
        <v>#REF!</v>
      </c>
      <c r="AB44" s="158" t="e">
        <f>IF(ISNA(VLOOKUP($B44,#REF!,AB$4,0))=FALSE,VLOOKUP($B44,#REF!,AB$4,0),"")</f>
        <v>#REF!</v>
      </c>
      <c r="AC44" s="158" t="e">
        <f>IF(ISNA(VLOOKUP($B44,#REF!,AC$4,0))=FALSE,VLOOKUP($B44,#REF!,AC$4,0),"")</f>
        <v>#REF!</v>
      </c>
      <c r="AD44" s="159" t="e">
        <f>IF(ISNA(VLOOKUP($B44,#REF!,AD$4,0))=FALSE,VLOOKUP($B44,#REF!,AD$4,0),"")</f>
        <v>#REF!</v>
      </c>
    </row>
    <row r="45" spans="1:30" s="1" customFormat="1" ht="19.5" customHeight="1">
      <c r="A45" s="26">
        <v>29</v>
      </c>
      <c r="B45" s="26" t="str">
        <f t="shared" si="0"/>
        <v>15E3029</v>
      </c>
      <c r="C45" s="27" t="e">
        <f>IF(ISNA(VLOOKUP($B45,#REF!,$C$4,0))=FALSE,VLOOKUP($B45,#REF!,$C$4,0),"")</f>
        <v>#REF!</v>
      </c>
      <c r="D45" s="28" t="e">
        <f>IF(ISNA(VLOOKUP($B45,#REF!,D$4,0))=FALSE,VLOOKUP($B45,#REF!,D$4,0),"")</f>
        <v>#REF!</v>
      </c>
      <c r="E45" s="29" t="e">
        <f>IF(ISNA(VLOOKUP($B45,#REF!,E$4,0))=FALSE,VLOOKUP($B45,#REF!,E$4,0),"")</f>
        <v>#REF!</v>
      </c>
      <c r="F45" s="27" t="e">
        <f>IF(ISNA(VLOOKUP($B45,#REF!,F$4,0))=FALSE,VLOOKUP($B45,#REF!,F$4,0),"")</f>
        <v>#REF!</v>
      </c>
      <c r="G45" s="27" t="e">
        <f>IF(ISNA(VLOOKUP($B45,#REF!,G$4,0))=FALSE,VLOOKUP($B45,#REF!,G$4,0),"")</f>
        <v>#REF!</v>
      </c>
      <c r="H45" s="27" t="e">
        <f>IF(ISNA(VLOOKUP($B45,#REF!,H$4,0))=FALSE,VLOOKUP($B45,#REF!,H$4,0),"")</f>
        <v>#REF!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157" t="e">
        <f>IF(ISNA(VLOOKUP($B45,#REF!,AA$4,0))=FALSE,VLOOKUP($B45,#REF!,AA$4,0),"")</f>
        <v>#REF!</v>
      </c>
      <c r="AB45" s="158" t="e">
        <f>IF(ISNA(VLOOKUP($B45,#REF!,AB$4,0))=FALSE,VLOOKUP($B45,#REF!,AB$4,0),"")</f>
        <v>#REF!</v>
      </c>
      <c r="AC45" s="158" t="e">
        <f>IF(ISNA(VLOOKUP($B45,#REF!,AC$4,0))=FALSE,VLOOKUP($B45,#REF!,AC$4,0),"")</f>
        <v>#REF!</v>
      </c>
      <c r="AD45" s="159" t="e">
        <f>IF(ISNA(VLOOKUP($B45,#REF!,AD$4,0))=FALSE,VLOOKUP($B45,#REF!,AD$4,0),"")</f>
        <v>#REF!</v>
      </c>
    </row>
    <row r="46" spans="1:30" s="1" customFormat="1" ht="19.5" customHeight="1">
      <c r="A46" s="38">
        <v>30</v>
      </c>
      <c r="B46" s="38" t="str">
        <f t="shared" si="0"/>
        <v>15E3030</v>
      </c>
      <c r="C46" s="39" t="e">
        <f>IF(ISNA(VLOOKUP($B46,#REF!,$C$4,0))=FALSE,VLOOKUP($B46,#REF!,$C$4,0),"")</f>
        <v>#REF!</v>
      </c>
      <c r="D46" s="40" t="e">
        <f>IF(ISNA(VLOOKUP($B46,#REF!,D$4,0))=FALSE,VLOOKUP($B46,#REF!,D$4,0),"")</f>
        <v>#REF!</v>
      </c>
      <c r="E46" s="41" t="e">
        <f>IF(ISNA(VLOOKUP($B46,#REF!,E$4,0))=FALSE,VLOOKUP($B46,#REF!,E$4,0),"")</f>
        <v>#REF!</v>
      </c>
      <c r="F46" s="39" t="e">
        <f>IF(ISNA(VLOOKUP($B46,#REF!,F$4,0))=FALSE,VLOOKUP($B46,#REF!,F$4,0),"")</f>
        <v>#REF!</v>
      </c>
      <c r="G46" s="39" t="e">
        <f>IF(ISNA(VLOOKUP($B46,#REF!,G$4,0))=FALSE,VLOOKUP($B46,#REF!,G$4,0),"")</f>
        <v>#REF!</v>
      </c>
      <c r="H46" s="39" t="e">
        <f>IF(ISNA(VLOOKUP($B46,#REF!,H$4,0))=FALSE,VLOOKUP($B46,#REF!,H$4,0),"")</f>
        <v>#REF!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163" t="e">
        <f>IF(ISNA(VLOOKUP($B46,#REF!,AA$4,0))=FALSE,VLOOKUP($B46,#REF!,AA$4,0),"")</f>
        <v>#REF!</v>
      </c>
      <c r="AB46" s="164" t="e">
        <f>IF(ISNA(VLOOKUP($B46,#REF!,AB$4,0))=FALSE,VLOOKUP($B46,#REF!,AB$4,0),"")</f>
        <v>#REF!</v>
      </c>
      <c r="AC46" s="164" t="e">
        <f>IF(ISNA(VLOOKUP($B46,#REF!,AC$4,0))=FALSE,VLOOKUP($B46,#REF!,AC$4,0),"")</f>
        <v>#REF!</v>
      </c>
      <c r="AD46" s="165" t="e">
        <f>IF(ISNA(VLOOKUP($B46,#REF!,AD$4,0))=FALSE,VLOOKUP($B46,#REF!,AD$4,0),"")</f>
        <v>#REF!</v>
      </c>
    </row>
    <row r="47" spans="1:30" s="1" customFormat="1" ht="16.5" customHeight="1">
      <c r="A47" s="21" t="s">
        <v>25</v>
      </c>
      <c r="B47" s="21"/>
      <c r="C47" s="21"/>
      <c r="D47" s="37"/>
      <c r="E47" s="37"/>
      <c r="F47" s="37"/>
      <c r="G47" s="37"/>
      <c r="S47" s="122" t="s">
        <v>30</v>
      </c>
      <c r="T47" s="122"/>
      <c r="U47" s="122"/>
      <c r="V47" s="122"/>
      <c r="W47" s="122"/>
      <c r="X47" s="122"/>
      <c r="Y47" s="122"/>
      <c r="Z47" s="122"/>
      <c r="AA47" s="122"/>
    </row>
    <row r="48" spans="1:30" s="1" customFormat="1">
      <c r="A48" s="31" t="s">
        <v>26</v>
      </c>
      <c r="B48" s="31"/>
      <c r="C48" s="31"/>
      <c r="D48" s="21"/>
      <c r="E48" s="21"/>
      <c r="F48" s="21"/>
      <c r="G48" s="21"/>
      <c r="K48" s="122" t="s">
        <v>22</v>
      </c>
      <c r="L48" s="122"/>
      <c r="M48" s="122"/>
      <c r="N48" s="122"/>
      <c r="O48" s="122"/>
      <c r="P48" s="122"/>
      <c r="Q48" s="122"/>
      <c r="R48" s="122"/>
      <c r="T48" s="21"/>
      <c r="U48" s="21"/>
      <c r="V48" s="122" t="s">
        <v>23</v>
      </c>
      <c r="W48" s="122"/>
      <c r="X48" s="122"/>
      <c r="Y48" s="122"/>
      <c r="Z48" s="122"/>
      <c r="AA48" s="122"/>
    </row>
    <row r="49" spans="1:30" s="1" customFormat="1">
      <c r="A49" s="31" t="s">
        <v>27</v>
      </c>
      <c r="B49" s="31"/>
      <c r="C49" s="31"/>
      <c r="D49" s="31"/>
      <c r="E49" s="31"/>
      <c r="F49" s="31"/>
      <c r="G49" s="31"/>
      <c r="I49" s="21"/>
      <c r="J49" s="21"/>
      <c r="K49" s="122" t="s">
        <v>24</v>
      </c>
      <c r="L49" s="122"/>
      <c r="M49" s="122"/>
      <c r="N49" s="122"/>
      <c r="O49" s="122"/>
      <c r="P49" s="122"/>
      <c r="Q49" s="122"/>
      <c r="R49" s="122"/>
      <c r="S49" s="30"/>
      <c r="T49" s="30"/>
      <c r="U49" s="30"/>
      <c r="V49" s="122" t="s">
        <v>24</v>
      </c>
      <c r="W49" s="122"/>
      <c r="X49" s="122"/>
      <c r="Y49" s="122"/>
      <c r="Z49" s="122"/>
      <c r="AA49" s="122"/>
    </row>
    <row r="50" spans="1:30" s="1" customFormat="1">
      <c r="A50" s="31" t="s">
        <v>29</v>
      </c>
      <c r="B50" s="31"/>
      <c r="C50" s="31"/>
      <c r="D50" s="31"/>
      <c r="E50" s="31"/>
      <c r="F50" s="31"/>
      <c r="G50" s="31"/>
      <c r="H50" s="30"/>
      <c r="I50" s="30"/>
      <c r="J50" s="30"/>
    </row>
    <row r="51" spans="1:30" s="1" customFormat="1">
      <c r="A51" s="32" t="s">
        <v>28</v>
      </c>
      <c r="D51" s="31"/>
      <c r="E51" s="31"/>
      <c r="F51" s="31"/>
      <c r="G51" s="31"/>
      <c r="I51" s="21"/>
      <c r="J51" s="21"/>
      <c r="K51" s="21"/>
      <c r="L51" s="21"/>
      <c r="M51" s="21"/>
      <c r="T51" s="21"/>
      <c r="U51" s="21"/>
      <c r="V51" s="21"/>
      <c r="W51" s="21"/>
      <c r="X51" s="21"/>
      <c r="Y51" s="21"/>
      <c r="Z51" s="21"/>
      <c r="AA51" s="21"/>
    </row>
    <row r="52" spans="1:30" s="1" customFormat="1">
      <c r="A52" s="52"/>
      <c r="B52" s="53"/>
      <c r="C52" s="53"/>
      <c r="D52" s="54"/>
      <c r="E52" s="54"/>
      <c r="F52" s="53"/>
      <c r="G52" s="53"/>
      <c r="H52" s="53"/>
    </row>
    <row r="53" spans="1:30" s="1" customFormat="1">
      <c r="A53" s="52"/>
      <c r="B53" s="53"/>
      <c r="C53" s="53"/>
      <c r="D53" s="54"/>
      <c r="E53" s="54"/>
      <c r="F53" s="53"/>
      <c r="G53" s="53"/>
      <c r="H53" s="53"/>
    </row>
    <row r="54" spans="1:30" s="1" customFormat="1">
      <c r="D54" s="21"/>
      <c r="E54" s="21"/>
      <c r="AB54" s="48" t="s">
        <v>51</v>
      </c>
      <c r="AC54" s="45"/>
    </row>
    <row r="55" spans="1:30" s="1" customFormat="1" ht="19.5" hidden="1" customHeight="1">
      <c r="A55" s="25">
        <v>31</v>
      </c>
      <c r="B55" s="25" t="str">
        <f t="shared" si="0"/>
        <v>15E3031</v>
      </c>
      <c r="C55" s="19" t="e">
        <f>IF(ISNA(VLOOKUP($B55,#REF!,$C$4,0))=FALSE,VLOOKUP($B55,#REF!,$C$4,0),"")</f>
        <v>#REF!</v>
      </c>
      <c r="D55" s="33" t="e">
        <f>IF(ISNA(VLOOKUP($B55,#REF!,D$4,0))=FALSE,VLOOKUP($B55,#REF!,D$4,0),"")</f>
        <v>#REF!</v>
      </c>
      <c r="E55" s="34" t="e">
        <f>IF(ISNA(VLOOKUP($B55,#REF!,E$4,0))=FALSE,VLOOKUP($B55,#REF!,E$4,0),"")</f>
        <v>#REF!</v>
      </c>
      <c r="F55" s="19" t="e">
        <f>IF(ISNA(VLOOKUP($B55,#REF!,F$4,0))=FALSE,VLOOKUP($B55,#REF!,F$4,0),"")</f>
        <v>#REF!</v>
      </c>
      <c r="G55" s="19" t="e">
        <f>IF(ISNA(VLOOKUP($B55,#REF!,G$4,0))=FALSE,VLOOKUP($B55,#REF!,G$4,0),"")</f>
        <v>#REF!</v>
      </c>
      <c r="H55" s="19" t="e">
        <f>IF(ISNA(VLOOKUP($B55,#REF!,H$4,0))=FALSE,VLOOKUP($B55,#REF!,H$4,0),"")</f>
        <v>#REF!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123"/>
      <c r="AB55" s="124"/>
      <c r="AC55" s="124"/>
      <c r="AD55" s="125"/>
    </row>
    <row r="56" spans="1:30" s="1" customFormat="1" ht="19.5" hidden="1" customHeight="1">
      <c r="A56" s="26">
        <v>32</v>
      </c>
      <c r="B56" s="26" t="str">
        <f t="shared" si="0"/>
        <v>15E3032</v>
      </c>
      <c r="C56" s="27" t="e">
        <f>IF(ISNA(VLOOKUP($B56,#REF!,$C$4,0))=FALSE,VLOOKUP($B56,#REF!,$C$4,0),"")</f>
        <v>#REF!</v>
      </c>
      <c r="D56" s="28" t="e">
        <f>IF(ISNA(VLOOKUP($B56,#REF!,D$4,0))=FALSE,VLOOKUP($B56,#REF!,D$4,0),"")</f>
        <v>#REF!</v>
      </c>
      <c r="E56" s="29" t="e">
        <f>IF(ISNA(VLOOKUP($B56,#REF!,E$4,0))=FALSE,VLOOKUP($B56,#REF!,E$4,0),"")</f>
        <v>#REF!</v>
      </c>
      <c r="F56" s="27" t="e">
        <f>IF(ISNA(VLOOKUP($B56,#REF!,F$4,0))=FALSE,VLOOKUP($B56,#REF!,F$4,0),"")</f>
        <v>#REF!</v>
      </c>
      <c r="G56" s="27" t="e">
        <f>IF(ISNA(VLOOKUP($B56,#REF!,G$4,0))=FALSE,VLOOKUP($B56,#REF!,G$4,0),"")</f>
        <v>#REF!</v>
      </c>
      <c r="H56" s="27" t="e">
        <f>IF(ISNA(VLOOKUP($B56,#REF!,H$4,0))=FALSE,VLOOKUP($B56,#REF!,H$4,0),"")</f>
        <v>#REF!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116"/>
      <c r="AB56" s="117"/>
      <c r="AC56" s="117"/>
      <c r="AD56" s="118"/>
    </row>
    <row r="57" spans="1:30" s="1" customFormat="1" ht="19.5" hidden="1" customHeight="1">
      <c r="A57" s="26">
        <v>33</v>
      </c>
      <c r="B57" s="26" t="str">
        <f t="shared" si="0"/>
        <v>15E3033</v>
      </c>
      <c r="C57" s="27" t="e">
        <f>IF(ISNA(VLOOKUP($B57,#REF!,$C$4,0))=FALSE,VLOOKUP($B57,#REF!,$C$4,0),"")</f>
        <v>#REF!</v>
      </c>
      <c r="D57" s="28" t="e">
        <f>IF(ISNA(VLOOKUP($B57,#REF!,D$4,0))=FALSE,VLOOKUP($B57,#REF!,D$4,0),"")</f>
        <v>#REF!</v>
      </c>
      <c r="E57" s="29" t="e">
        <f>IF(ISNA(VLOOKUP($B57,#REF!,E$4,0))=FALSE,VLOOKUP($B57,#REF!,E$4,0),"")</f>
        <v>#REF!</v>
      </c>
      <c r="F57" s="27" t="e">
        <f>IF(ISNA(VLOOKUP($B57,#REF!,F$4,0))=FALSE,VLOOKUP($B57,#REF!,F$4,0),"")</f>
        <v>#REF!</v>
      </c>
      <c r="G57" s="27" t="e">
        <f>IF(ISNA(VLOOKUP($B57,#REF!,G$4,0))=FALSE,VLOOKUP($B57,#REF!,G$4,0),"")</f>
        <v>#REF!</v>
      </c>
      <c r="H57" s="27" t="e">
        <f>IF(ISNA(VLOOKUP($B57,#REF!,H$4,0))=FALSE,VLOOKUP($B57,#REF!,H$4,0),"")</f>
        <v>#REF!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116"/>
      <c r="AB57" s="117"/>
      <c r="AC57" s="117"/>
      <c r="AD57" s="118"/>
    </row>
    <row r="58" spans="1:30" s="1" customFormat="1" ht="19.5" hidden="1" customHeight="1">
      <c r="A58" s="26">
        <v>34</v>
      </c>
      <c r="B58" s="26" t="str">
        <f t="shared" si="0"/>
        <v>15E3034</v>
      </c>
      <c r="C58" s="27" t="e">
        <f>IF(ISNA(VLOOKUP($B58,#REF!,$C$4,0))=FALSE,VLOOKUP($B58,#REF!,$C$4,0),"")</f>
        <v>#REF!</v>
      </c>
      <c r="D58" s="28" t="e">
        <f>IF(ISNA(VLOOKUP($B58,#REF!,D$4,0))=FALSE,VLOOKUP($B58,#REF!,D$4,0),"")</f>
        <v>#REF!</v>
      </c>
      <c r="E58" s="29" t="e">
        <f>IF(ISNA(VLOOKUP($B58,#REF!,E$4,0))=FALSE,VLOOKUP($B58,#REF!,E$4,0),"")</f>
        <v>#REF!</v>
      </c>
      <c r="F58" s="27" t="e">
        <f>IF(ISNA(VLOOKUP($B58,#REF!,F$4,0))=FALSE,VLOOKUP($B58,#REF!,F$4,0),"")</f>
        <v>#REF!</v>
      </c>
      <c r="G58" s="27" t="e">
        <f>IF(ISNA(VLOOKUP($B58,#REF!,G$4,0))=FALSE,VLOOKUP($B58,#REF!,G$4,0),"")</f>
        <v>#REF!</v>
      </c>
      <c r="H58" s="27" t="e">
        <f>IF(ISNA(VLOOKUP($B58,#REF!,H$4,0))=FALSE,VLOOKUP($B58,#REF!,H$4,0),"")</f>
        <v>#REF!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116"/>
      <c r="AB58" s="117"/>
      <c r="AC58" s="117"/>
      <c r="AD58" s="118"/>
    </row>
    <row r="59" spans="1:30" s="1" customFormat="1" ht="19.5" hidden="1" customHeight="1">
      <c r="A59" s="26">
        <v>35</v>
      </c>
      <c r="B59" s="26" t="str">
        <f t="shared" si="0"/>
        <v>15E3035</v>
      </c>
      <c r="C59" s="27" t="e">
        <f>IF(ISNA(VLOOKUP($B59,#REF!,$C$4,0))=FALSE,VLOOKUP($B59,#REF!,$C$4,0),"")</f>
        <v>#REF!</v>
      </c>
      <c r="D59" s="28" t="e">
        <f>IF(ISNA(VLOOKUP($B59,#REF!,D$4,0))=FALSE,VLOOKUP($B59,#REF!,D$4,0),"")</f>
        <v>#REF!</v>
      </c>
      <c r="E59" s="29" t="e">
        <f>IF(ISNA(VLOOKUP($B59,#REF!,E$4,0))=FALSE,VLOOKUP($B59,#REF!,E$4,0),"")</f>
        <v>#REF!</v>
      </c>
      <c r="F59" s="27" t="e">
        <f>IF(ISNA(VLOOKUP($B59,#REF!,F$4,0))=FALSE,VLOOKUP($B59,#REF!,F$4,0),"")</f>
        <v>#REF!</v>
      </c>
      <c r="G59" s="27" t="e">
        <f>IF(ISNA(VLOOKUP($B59,#REF!,G$4,0))=FALSE,VLOOKUP($B59,#REF!,G$4,0),"")</f>
        <v>#REF!</v>
      </c>
      <c r="H59" s="27" t="e">
        <f>IF(ISNA(VLOOKUP($B59,#REF!,H$4,0))=FALSE,VLOOKUP($B59,#REF!,H$4,0),"")</f>
        <v>#REF!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116"/>
      <c r="AB59" s="117"/>
      <c r="AC59" s="117"/>
      <c r="AD59" s="118"/>
    </row>
    <row r="60" spans="1:30" s="1" customFormat="1" ht="19.5" hidden="1" customHeight="1">
      <c r="A60" s="26">
        <v>36</v>
      </c>
      <c r="B60" s="26" t="str">
        <f t="shared" si="0"/>
        <v>15E3036</v>
      </c>
      <c r="C60" s="27" t="e">
        <f>IF(ISNA(VLOOKUP($B60,#REF!,$C$4,0))=FALSE,VLOOKUP($B60,#REF!,$C$4,0),"")</f>
        <v>#REF!</v>
      </c>
      <c r="D60" s="28" t="e">
        <f>IF(ISNA(VLOOKUP($B60,#REF!,D$4,0))=FALSE,VLOOKUP($B60,#REF!,D$4,0),"")</f>
        <v>#REF!</v>
      </c>
      <c r="E60" s="29" t="e">
        <f>IF(ISNA(VLOOKUP($B60,#REF!,E$4,0))=FALSE,VLOOKUP($B60,#REF!,E$4,0),"")</f>
        <v>#REF!</v>
      </c>
      <c r="F60" s="27" t="e">
        <f>IF(ISNA(VLOOKUP($B60,#REF!,F$4,0))=FALSE,VLOOKUP($B60,#REF!,F$4,0),"")</f>
        <v>#REF!</v>
      </c>
      <c r="G60" s="27" t="e">
        <f>IF(ISNA(VLOOKUP($B60,#REF!,G$4,0))=FALSE,VLOOKUP($B60,#REF!,G$4,0),"")</f>
        <v>#REF!</v>
      </c>
      <c r="H60" s="27" t="e">
        <f>IF(ISNA(VLOOKUP($B60,#REF!,H$4,0))=FALSE,VLOOKUP($B60,#REF!,H$4,0),"")</f>
        <v>#REF!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116"/>
      <c r="AB60" s="117"/>
      <c r="AC60" s="117"/>
      <c r="AD60" s="118"/>
    </row>
    <row r="61" spans="1:30" s="1" customFormat="1" ht="19.5" hidden="1" customHeight="1">
      <c r="A61" s="26">
        <v>37</v>
      </c>
      <c r="B61" s="26" t="str">
        <f t="shared" si="0"/>
        <v>15E3037</v>
      </c>
      <c r="C61" s="27" t="e">
        <f>IF(ISNA(VLOOKUP($B61,#REF!,$C$4,0))=FALSE,VLOOKUP($B61,#REF!,$C$4,0),"")</f>
        <v>#REF!</v>
      </c>
      <c r="D61" s="28" t="e">
        <f>IF(ISNA(VLOOKUP($B61,#REF!,D$4,0))=FALSE,VLOOKUP($B61,#REF!,D$4,0),"")</f>
        <v>#REF!</v>
      </c>
      <c r="E61" s="29" t="e">
        <f>IF(ISNA(VLOOKUP($B61,#REF!,E$4,0))=FALSE,VLOOKUP($B61,#REF!,E$4,0),"")</f>
        <v>#REF!</v>
      </c>
      <c r="F61" s="27" t="e">
        <f>IF(ISNA(VLOOKUP($B61,#REF!,F$4,0))=FALSE,VLOOKUP($B61,#REF!,F$4,0),"")</f>
        <v>#REF!</v>
      </c>
      <c r="G61" s="27" t="e">
        <f>IF(ISNA(VLOOKUP($B61,#REF!,G$4,0))=FALSE,VLOOKUP($B61,#REF!,G$4,0),"")</f>
        <v>#REF!</v>
      </c>
      <c r="H61" s="27" t="e">
        <f>IF(ISNA(VLOOKUP($B61,#REF!,H$4,0))=FALSE,VLOOKUP($B61,#REF!,H$4,0),"")</f>
        <v>#REF!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116"/>
      <c r="AB61" s="117"/>
      <c r="AC61" s="117"/>
      <c r="AD61" s="118"/>
    </row>
    <row r="62" spans="1:30" s="1" customFormat="1" ht="19.5" hidden="1" customHeight="1">
      <c r="A62" s="26">
        <v>38</v>
      </c>
      <c r="B62" s="26" t="str">
        <f t="shared" si="0"/>
        <v>15E3038</v>
      </c>
      <c r="C62" s="27" t="e">
        <f>IF(ISNA(VLOOKUP($B62,#REF!,$C$4,0))=FALSE,VLOOKUP($B62,#REF!,$C$4,0),"")</f>
        <v>#REF!</v>
      </c>
      <c r="D62" s="28" t="e">
        <f>IF(ISNA(VLOOKUP($B62,#REF!,D$4,0))=FALSE,VLOOKUP($B62,#REF!,D$4,0),"")</f>
        <v>#REF!</v>
      </c>
      <c r="E62" s="29" t="e">
        <f>IF(ISNA(VLOOKUP($B62,#REF!,E$4,0))=FALSE,VLOOKUP($B62,#REF!,E$4,0),"")</f>
        <v>#REF!</v>
      </c>
      <c r="F62" s="27" t="e">
        <f>IF(ISNA(VLOOKUP($B62,#REF!,F$4,0))=FALSE,VLOOKUP($B62,#REF!,F$4,0),"")</f>
        <v>#REF!</v>
      </c>
      <c r="G62" s="27" t="e">
        <f>IF(ISNA(VLOOKUP($B62,#REF!,G$4,0))=FALSE,VLOOKUP($B62,#REF!,G$4,0),"")</f>
        <v>#REF!</v>
      </c>
      <c r="H62" s="27" t="e">
        <f>IF(ISNA(VLOOKUP($B62,#REF!,H$4,0))=FALSE,VLOOKUP($B62,#REF!,H$4,0),"")</f>
        <v>#REF!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116"/>
      <c r="AB62" s="117"/>
      <c r="AC62" s="117"/>
      <c r="AD62" s="118"/>
    </row>
    <row r="63" spans="1:30" s="1" customFormat="1" ht="19.5" hidden="1" customHeight="1">
      <c r="A63" s="26">
        <v>39</v>
      </c>
      <c r="B63" s="26" t="str">
        <f t="shared" si="0"/>
        <v>15E3039</v>
      </c>
      <c r="C63" s="27" t="e">
        <f>IF(ISNA(VLOOKUP($B63,#REF!,$C$4,0))=FALSE,VLOOKUP($B63,#REF!,$C$4,0),"")</f>
        <v>#REF!</v>
      </c>
      <c r="D63" s="28" t="e">
        <f>IF(ISNA(VLOOKUP($B63,#REF!,D$4,0))=FALSE,VLOOKUP($B63,#REF!,D$4,0),"")</f>
        <v>#REF!</v>
      </c>
      <c r="E63" s="29" t="e">
        <f>IF(ISNA(VLOOKUP($B63,#REF!,E$4,0))=FALSE,VLOOKUP($B63,#REF!,E$4,0),"")</f>
        <v>#REF!</v>
      </c>
      <c r="F63" s="27" t="e">
        <f>IF(ISNA(VLOOKUP($B63,#REF!,F$4,0))=FALSE,VLOOKUP($B63,#REF!,F$4,0),"")</f>
        <v>#REF!</v>
      </c>
      <c r="G63" s="27" t="e">
        <f>IF(ISNA(VLOOKUP($B63,#REF!,G$4,0))=FALSE,VLOOKUP($B63,#REF!,G$4,0),"")</f>
        <v>#REF!</v>
      </c>
      <c r="H63" s="27" t="e">
        <f>IF(ISNA(VLOOKUP($B63,#REF!,H$4,0))=FALSE,VLOOKUP($B63,#REF!,H$4,0),"")</f>
        <v>#REF!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116"/>
      <c r="AB63" s="117"/>
      <c r="AC63" s="117"/>
      <c r="AD63" s="118"/>
    </row>
    <row r="64" spans="1:30" s="1" customFormat="1" ht="19.5" hidden="1" customHeight="1">
      <c r="A64" s="26">
        <v>40</v>
      </c>
      <c r="B64" s="26" t="str">
        <f t="shared" si="0"/>
        <v>15E3040</v>
      </c>
      <c r="C64" s="27" t="e">
        <f>IF(ISNA(VLOOKUP($B64,#REF!,$C$4,0))=FALSE,VLOOKUP($B64,#REF!,$C$4,0),"")</f>
        <v>#REF!</v>
      </c>
      <c r="D64" s="28" t="e">
        <f>IF(ISNA(VLOOKUP($B64,#REF!,D$4,0))=FALSE,VLOOKUP($B64,#REF!,D$4,0),"")</f>
        <v>#REF!</v>
      </c>
      <c r="E64" s="29" t="e">
        <f>IF(ISNA(VLOOKUP($B64,#REF!,E$4,0))=FALSE,VLOOKUP($B64,#REF!,E$4,0),"")</f>
        <v>#REF!</v>
      </c>
      <c r="F64" s="27" t="e">
        <f>IF(ISNA(VLOOKUP($B64,#REF!,F$4,0))=FALSE,VLOOKUP($B64,#REF!,F$4,0),"")</f>
        <v>#REF!</v>
      </c>
      <c r="G64" s="27" t="e">
        <f>IF(ISNA(VLOOKUP($B64,#REF!,G$4,0))=FALSE,VLOOKUP($B64,#REF!,G$4,0),"")</f>
        <v>#REF!</v>
      </c>
      <c r="H64" s="27" t="e">
        <f>IF(ISNA(VLOOKUP($B64,#REF!,H$4,0))=FALSE,VLOOKUP($B64,#REF!,H$4,0),"")</f>
        <v>#REF!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16"/>
      <c r="AB64" s="117"/>
      <c r="AC64" s="117"/>
      <c r="AD64" s="118"/>
    </row>
    <row r="65" spans="1:30" s="1" customFormat="1" ht="19.5" hidden="1" customHeight="1">
      <c r="A65" s="26">
        <v>41</v>
      </c>
      <c r="B65" s="26" t="str">
        <f t="shared" si="0"/>
        <v>15E3041</v>
      </c>
      <c r="C65" s="27" t="e">
        <f>IF(ISNA(VLOOKUP($B65,#REF!,$C$4,0))=FALSE,VLOOKUP($B65,#REF!,$C$4,0),"")</f>
        <v>#REF!</v>
      </c>
      <c r="D65" s="28" t="e">
        <f>IF(ISNA(VLOOKUP($B65,#REF!,D$4,0))=FALSE,VLOOKUP($B65,#REF!,D$4,0),"")</f>
        <v>#REF!</v>
      </c>
      <c r="E65" s="29" t="e">
        <f>IF(ISNA(VLOOKUP($B65,#REF!,E$4,0))=FALSE,VLOOKUP($B65,#REF!,E$4,0),"")</f>
        <v>#REF!</v>
      </c>
      <c r="F65" s="27" t="e">
        <f>IF(ISNA(VLOOKUP($B65,#REF!,F$4,0))=FALSE,VLOOKUP($B65,#REF!,F$4,0),"")</f>
        <v>#REF!</v>
      </c>
      <c r="G65" s="27" t="e">
        <f>IF(ISNA(VLOOKUP($B65,#REF!,G$4,0))=FALSE,VLOOKUP($B65,#REF!,G$4,0),"")</f>
        <v>#REF!</v>
      </c>
      <c r="H65" s="27" t="e">
        <f>IF(ISNA(VLOOKUP($B65,#REF!,H$4,0))=FALSE,VLOOKUP($B65,#REF!,H$4,0),"")</f>
        <v>#REF!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16"/>
      <c r="AB65" s="117"/>
      <c r="AC65" s="117"/>
      <c r="AD65" s="118"/>
    </row>
    <row r="66" spans="1:30" s="1" customFormat="1" ht="19.5" hidden="1" customHeight="1">
      <c r="A66" s="26">
        <v>42</v>
      </c>
      <c r="B66" s="26" t="str">
        <f t="shared" si="0"/>
        <v>15E3042</v>
      </c>
      <c r="C66" s="27" t="e">
        <f>IF(ISNA(VLOOKUP($B66,#REF!,$C$4,0))=FALSE,VLOOKUP($B66,#REF!,$C$4,0),"")</f>
        <v>#REF!</v>
      </c>
      <c r="D66" s="28" t="e">
        <f>IF(ISNA(VLOOKUP($B66,#REF!,D$4,0))=FALSE,VLOOKUP($B66,#REF!,D$4,0),"")</f>
        <v>#REF!</v>
      </c>
      <c r="E66" s="29" t="e">
        <f>IF(ISNA(VLOOKUP($B66,#REF!,E$4,0))=FALSE,VLOOKUP($B66,#REF!,E$4,0),"")</f>
        <v>#REF!</v>
      </c>
      <c r="F66" s="27" t="e">
        <f>IF(ISNA(VLOOKUP($B66,#REF!,F$4,0))=FALSE,VLOOKUP($B66,#REF!,F$4,0),"")</f>
        <v>#REF!</v>
      </c>
      <c r="G66" s="27" t="e">
        <f>IF(ISNA(VLOOKUP($B66,#REF!,G$4,0))=FALSE,VLOOKUP($B66,#REF!,G$4,0),"")</f>
        <v>#REF!</v>
      </c>
      <c r="H66" s="27" t="e">
        <f>IF(ISNA(VLOOKUP($B66,#REF!,H$4,0))=FALSE,VLOOKUP($B66,#REF!,H$4,0),"")</f>
        <v>#REF!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16"/>
      <c r="AB66" s="117"/>
      <c r="AC66" s="117"/>
      <c r="AD66" s="118"/>
    </row>
    <row r="67" spans="1:30" s="1" customFormat="1" ht="19.5" hidden="1" customHeight="1">
      <c r="A67" s="26">
        <v>43</v>
      </c>
      <c r="B67" s="26" t="str">
        <f t="shared" si="0"/>
        <v>15E3043</v>
      </c>
      <c r="C67" s="27" t="e">
        <f>IF(ISNA(VLOOKUP($B67,#REF!,$C$4,0))=FALSE,VLOOKUP($B67,#REF!,$C$4,0),"")</f>
        <v>#REF!</v>
      </c>
      <c r="D67" s="28" t="e">
        <f>IF(ISNA(VLOOKUP($B67,#REF!,D$4,0))=FALSE,VLOOKUP($B67,#REF!,D$4,0),"")</f>
        <v>#REF!</v>
      </c>
      <c r="E67" s="29" t="e">
        <f>IF(ISNA(VLOOKUP($B67,#REF!,E$4,0))=FALSE,VLOOKUP($B67,#REF!,E$4,0),"")</f>
        <v>#REF!</v>
      </c>
      <c r="F67" s="27" t="e">
        <f>IF(ISNA(VLOOKUP($B67,#REF!,F$4,0))=FALSE,VLOOKUP($B67,#REF!,F$4,0),"")</f>
        <v>#REF!</v>
      </c>
      <c r="G67" s="27" t="e">
        <f>IF(ISNA(VLOOKUP($B67,#REF!,G$4,0))=FALSE,VLOOKUP($B67,#REF!,G$4,0),"")</f>
        <v>#REF!</v>
      </c>
      <c r="H67" s="27" t="e">
        <f>IF(ISNA(VLOOKUP($B67,#REF!,H$4,0))=FALSE,VLOOKUP($B67,#REF!,H$4,0),"")</f>
        <v>#REF!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16"/>
      <c r="AB67" s="117"/>
      <c r="AC67" s="117"/>
      <c r="AD67" s="118"/>
    </row>
    <row r="68" spans="1:30" s="1" customFormat="1" ht="19.5" hidden="1" customHeight="1">
      <c r="A68" s="26">
        <v>44</v>
      </c>
      <c r="B68" s="26" t="str">
        <f t="shared" si="0"/>
        <v>15E3044</v>
      </c>
      <c r="C68" s="27" t="e">
        <f>IF(ISNA(VLOOKUP($B68,#REF!,$C$4,0))=FALSE,VLOOKUP($B68,#REF!,$C$4,0),"")</f>
        <v>#REF!</v>
      </c>
      <c r="D68" s="28" t="e">
        <f>IF(ISNA(VLOOKUP($B68,#REF!,D$4,0))=FALSE,VLOOKUP($B68,#REF!,D$4,0),"")</f>
        <v>#REF!</v>
      </c>
      <c r="E68" s="29" t="e">
        <f>IF(ISNA(VLOOKUP($B68,#REF!,E$4,0))=FALSE,VLOOKUP($B68,#REF!,E$4,0),"")</f>
        <v>#REF!</v>
      </c>
      <c r="F68" s="27" t="e">
        <f>IF(ISNA(VLOOKUP($B68,#REF!,F$4,0))=FALSE,VLOOKUP($B68,#REF!,F$4,0),"")</f>
        <v>#REF!</v>
      </c>
      <c r="G68" s="27" t="e">
        <f>IF(ISNA(VLOOKUP($B68,#REF!,G$4,0))=FALSE,VLOOKUP($B68,#REF!,G$4,0),"")</f>
        <v>#REF!</v>
      </c>
      <c r="H68" s="27" t="e">
        <f>IF(ISNA(VLOOKUP($B68,#REF!,H$4,0))=FALSE,VLOOKUP($B68,#REF!,H$4,0),"")</f>
        <v>#REF!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16"/>
      <c r="AB68" s="117"/>
      <c r="AC68" s="117"/>
      <c r="AD68" s="118"/>
    </row>
    <row r="69" spans="1:30" s="1" customFormat="1" ht="19.5" hidden="1" customHeight="1">
      <c r="A69" s="38">
        <v>45</v>
      </c>
      <c r="B69" s="38" t="str">
        <f t="shared" si="0"/>
        <v>15E3045</v>
      </c>
      <c r="C69" s="39" t="e">
        <f>IF(ISNA(VLOOKUP($B69,#REF!,$C$4,0))=FALSE,VLOOKUP($B69,#REF!,$C$4,0),"")</f>
        <v>#REF!</v>
      </c>
      <c r="D69" s="40" t="e">
        <f>IF(ISNA(VLOOKUP($B69,#REF!,D$4,0))=FALSE,VLOOKUP($B69,#REF!,D$4,0),"")</f>
        <v>#REF!</v>
      </c>
      <c r="E69" s="41" t="e">
        <f>IF(ISNA(VLOOKUP($B69,#REF!,E$4,0))=FALSE,VLOOKUP($B69,#REF!,E$4,0),"")</f>
        <v>#REF!</v>
      </c>
      <c r="F69" s="39" t="e">
        <f>IF(ISNA(VLOOKUP($B69,#REF!,F$4,0))=FALSE,VLOOKUP($B69,#REF!,F$4,0),"")</f>
        <v>#REF!</v>
      </c>
      <c r="G69" s="39" t="e">
        <f>IF(ISNA(VLOOKUP($B69,#REF!,G$4,0))=FALSE,VLOOKUP($B69,#REF!,G$4,0),"")</f>
        <v>#REF!</v>
      </c>
      <c r="H69" s="39" t="e">
        <f>IF(ISNA(VLOOKUP($B69,#REF!,H$4,0))=FALSE,VLOOKUP($B69,#REF!,H$4,0),"")</f>
        <v>#REF!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19"/>
      <c r="AB69" s="120"/>
      <c r="AC69" s="120"/>
      <c r="AD69" s="121"/>
    </row>
    <row r="70" spans="1:30" s="1" customFormat="1" hidden="1">
      <c r="A70" s="21" t="s">
        <v>25</v>
      </c>
      <c r="B70" s="21"/>
      <c r="C70" s="21"/>
      <c r="D70" s="37"/>
      <c r="E70" s="37"/>
      <c r="F70" s="37"/>
      <c r="G70" s="37"/>
      <c r="S70" s="122" t="s">
        <v>30</v>
      </c>
      <c r="T70" s="122"/>
      <c r="U70" s="122"/>
      <c r="V70" s="122"/>
      <c r="W70" s="122"/>
      <c r="X70" s="122"/>
      <c r="Y70" s="122"/>
      <c r="Z70" s="122"/>
      <c r="AA70" s="122"/>
    </row>
    <row r="71" spans="1:30" s="1" customFormat="1" hidden="1">
      <c r="A71" s="31" t="s">
        <v>26</v>
      </c>
      <c r="B71" s="31"/>
      <c r="C71" s="31"/>
      <c r="D71" s="21"/>
      <c r="E71" s="21"/>
      <c r="F71" s="21"/>
      <c r="G71" s="21"/>
      <c r="K71" s="122" t="s">
        <v>22</v>
      </c>
      <c r="L71" s="122"/>
      <c r="M71" s="122"/>
      <c r="N71" s="122"/>
      <c r="O71" s="122"/>
      <c r="P71" s="122"/>
      <c r="Q71" s="122"/>
      <c r="R71" s="122"/>
      <c r="T71" s="21"/>
      <c r="U71" s="21"/>
      <c r="V71" s="122" t="s">
        <v>23</v>
      </c>
      <c r="W71" s="122"/>
      <c r="X71" s="122"/>
      <c r="Y71" s="122"/>
      <c r="Z71" s="122"/>
      <c r="AA71" s="122"/>
    </row>
    <row r="72" spans="1:30" s="1" customFormat="1" hidden="1">
      <c r="A72" s="31" t="s">
        <v>27</v>
      </c>
      <c r="B72" s="31"/>
      <c r="C72" s="31"/>
      <c r="D72" s="31"/>
      <c r="E72" s="31"/>
      <c r="F72" s="31"/>
      <c r="G72" s="31"/>
      <c r="I72" s="21"/>
      <c r="J72" s="21"/>
      <c r="K72" s="122" t="s">
        <v>24</v>
      </c>
      <c r="L72" s="122"/>
      <c r="M72" s="122"/>
      <c r="N72" s="122"/>
      <c r="O72" s="122"/>
      <c r="P72" s="122"/>
      <c r="Q72" s="122"/>
      <c r="R72" s="122"/>
      <c r="S72" s="30"/>
      <c r="T72" s="30"/>
      <c r="U72" s="30"/>
      <c r="V72" s="122" t="s">
        <v>24</v>
      </c>
      <c r="W72" s="122"/>
      <c r="X72" s="122"/>
      <c r="Y72" s="122"/>
      <c r="Z72" s="122"/>
      <c r="AA72" s="122"/>
    </row>
    <row r="73" spans="1:30" s="1" customFormat="1" hidden="1">
      <c r="A73" s="31" t="s">
        <v>29</v>
      </c>
      <c r="B73" s="31"/>
      <c r="C73" s="31"/>
      <c r="D73" s="31"/>
      <c r="E73" s="31"/>
      <c r="F73" s="31"/>
      <c r="G73" s="31"/>
      <c r="H73" s="30"/>
      <c r="I73" s="30"/>
      <c r="J73" s="30"/>
    </row>
    <row r="74" spans="1:30" s="1" customFormat="1" hidden="1">
      <c r="A74" s="32" t="s">
        <v>28</v>
      </c>
      <c r="D74" s="31"/>
      <c r="E74" s="31"/>
      <c r="F74" s="31"/>
      <c r="G74" s="31"/>
      <c r="I74" s="21"/>
      <c r="J74" s="21"/>
      <c r="K74" s="21"/>
      <c r="L74" s="21"/>
      <c r="M74" s="21"/>
      <c r="T74" s="21"/>
      <c r="U74" s="21"/>
      <c r="V74" s="21"/>
      <c r="W74" s="21"/>
      <c r="X74" s="21"/>
      <c r="Y74" s="21"/>
      <c r="Z74" s="21"/>
      <c r="AA74" s="21"/>
    </row>
    <row r="75" spans="1:30" s="1" customFormat="1" hidden="1">
      <c r="A75" s="49" t="s">
        <v>55</v>
      </c>
      <c r="B75" s="50"/>
      <c r="C75" s="50"/>
      <c r="D75" s="51"/>
      <c r="E75" s="51"/>
      <c r="F75" s="50"/>
      <c r="G75" s="50"/>
      <c r="H75" s="50"/>
    </row>
    <row r="76" spans="1:30" s="1" customFormat="1" hidden="1">
      <c r="A76" s="49" t="s">
        <v>54</v>
      </c>
      <c r="B76" s="50"/>
      <c r="C76" s="50"/>
      <c r="D76" s="51"/>
      <c r="E76" s="51"/>
      <c r="F76" s="50"/>
      <c r="G76" s="50"/>
      <c r="H76" s="50"/>
    </row>
    <row r="77" spans="1:30" s="1" customFormat="1" ht="16.5" hidden="1" customHeight="1">
      <c r="D77" s="21"/>
      <c r="E77" s="21"/>
      <c r="AB77" s="48" t="s">
        <v>52</v>
      </c>
      <c r="AC77" s="45"/>
    </row>
    <row r="78" spans="1:30" s="1" customFormat="1" ht="19.5" hidden="1" customHeight="1">
      <c r="A78" s="25">
        <v>46</v>
      </c>
      <c r="B78" s="25" t="str">
        <f t="shared" ref="B78:B92" si="1">$G$2&amp;TEXT(A78,"00")</f>
        <v>15E3046</v>
      </c>
      <c r="C78" s="19" t="e">
        <f>IF(ISNA(VLOOKUP($B78,#REF!,$C$4,0))=FALSE,VLOOKUP($B78,#REF!,$C$4,0),"")</f>
        <v>#REF!</v>
      </c>
      <c r="D78" s="33" t="e">
        <f>IF(ISNA(VLOOKUP($B78,#REF!,D$4,0))=FALSE,VLOOKUP($B78,#REF!,D$4,0),"")</f>
        <v>#REF!</v>
      </c>
      <c r="E78" s="34" t="e">
        <f>IF(ISNA(VLOOKUP($B78,#REF!,E$4,0))=FALSE,VLOOKUP($B78,#REF!,E$4,0),"")</f>
        <v>#REF!</v>
      </c>
      <c r="F78" s="19" t="e">
        <f>IF(ISNA(VLOOKUP($B78,#REF!,F$4,0))=FALSE,VLOOKUP($B78,#REF!,F$4,0),"")</f>
        <v>#REF!</v>
      </c>
      <c r="G78" s="19" t="e">
        <f>IF(ISNA(VLOOKUP($B78,#REF!,G$4,0))=FALSE,VLOOKUP($B78,#REF!,G$4,0),"")</f>
        <v>#REF!</v>
      </c>
      <c r="H78" s="19" t="e">
        <f>IF(ISNA(VLOOKUP($B78,#REF!,H$4,0))=FALSE,VLOOKUP($B78,#REF!,H$4,0),"")</f>
        <v>#REF!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123"/>
      <c r="AB78" s="124"/>
      <c r="AC78" s="124"/>
      <c r="AD78" s="125"/>
    </row>
    <row r="79" spans="1:30" s="1" customFormat="1" ht="19.5" hidden="1" customHeight="1">
      <c r="A79" s="26">
        <v>47</v>
      </c>
      <c r="B79" s="26" t="str">
        <f t="shared" si="1"/>
        <v>15E3047</v>
      </c>
      <c r="C79" s="27" t="e">
        <f>IF(ISNA(VLOOKUP($B79,#REF!,$C$4,0))=FALSE,VLOOKUP($B79,#REF!,$C$4,0),"")</f>
        <v>#REF!</v>
      </c>
      <c r="D79" s="28" t="e">
        <f>IF(ISNA(VLOOKUP($B79,#REF!,D$4,0))=FALSE,VLOOKUP($B79,#REF!,D$4,0),"")</f>
        <v>#REF!</v>
      </c>
      <c r="E79" s="29" t="e">
        <f>IF(ISNA(VLOOKUP($B79,#REF!,E$4,0))=FALSE,VLOOKUP($B79,#REF!,E$4,0),"")</f>
        <v>#REF!</v>
      </c>
      <c r="F79" s="27" t="e">
        <f>IF(ISNA(VLOOKUP($B79,#REF!,F$4,0))=FALSE,VLOOKUP($B79,#REF!,F$4,0),"")</f>
        <v>#REF!</v>
      </c>
      <c r="G79" s="27" t="e">
        <f>IF(ISNA(VLOOKUP($B79,#REF!,G$4,0))=FALSE,VLOOKUP($B79,#REF!,G$4,0),"")</f>
        <v>#REF!</v>
      </c>
      <c r="H79" s="27" t="e">
        <f>IF(ISNA(VLOOKUP($B79,#REF!,H$4,0))=FALSE,VLOOKUP($B79,#REF!,H$4,0),"")</f>
        <v>#REF!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16"/>
      <c r="AB79" s="117"/>
      <c r="AC79" s="117"/>
      <c r="AD79" s="118"/>
    </row>
    <row r="80" spans="1:30" s="1" customFormat="1" ht="19.5" hidden="1" customHeight="1">
      <c r="A80" s="26">
        <v>48</v>
      </c>
      <c r="B80" s="26" t="str">
        <f t="shared" si="1"/>
        <v>15E3048</v>
      </c>
      <c r="C80" s="27" t="e">
        <f>IF(ISNA(VLOOKUP($B80,#REF!,$C$4,0))=FALSE,VLOOKUP($B80,#REF!,$C$4,0),"")</f>
        <v>#REF!</v>
      </c>
      <c r="D80" s="28" t="e">
        <f>IF(ISNA(VLOOKUP($B80,#REF!,D$4,0))=FALSE,VLOOKUP($B80,#REF!,D$4,0),"")</f>
        <v>#REF!</v>
      </c>
      <c r="E80" s="29" t="e">
        <f>IF(ISNA(VLOOKUP($B80,#REF!,E$4,0))=FALSE,VLOOKUP($B80,#REF!,E$4,0),"")</f>
        <v>#REF!</v>
      </c>
      <c r="F80" s="27" t="e">
        <f>IF(ISNA(VLOOKUP($B80,#REF!,F$4,0))=FALSE,VLOOKUP($B80,#REF!,F$4,0),"")</f>
        <v>#REF!</v>
      </c>
      <c r="G80" s="27" t="e">
        <f>IF(ISNA(VLOOKUP($B80,#REF!,G$4,0))=FALSE,VLOOKUP($B80,#REF!,G$4,0),"")</f>
        <v>#REF!</v>
      </c>
      <c r="H80" s="27" t="e">
        <f>IF(ISNA(VLOOKUP($B80,#REF!,H$4,0))=FALSE,VLOOKUP($B80,#REF!,H$4,0),"")</f>
        <v>#REF!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16"/>
      <c r="AB80" s="117"/>
      <c r="AC80" s="117"/>
      <c r="AD80" s="118"/>
    </row>
    <row r="81" spans="1:30" s="1" customFormat="1" ht="19.5" hidden="1" customHeight="1">
      <c r="A81" s="26">
        <v>49</v>
      </c>
      <c r="B81" s="26" t="str">
        <f t="shared" si="1"/>
        <v>15E3049</v>
      </c>
      <c r="C81" s="27" t="e">
        <f>IF(ISNA(VLOOKUP($B81,#REF!,$C$4,0))=FALSE,VLOOKUP($B81,#REF!,$C$4,0),"")</f>
        <v>#REF!</v>
      </c>
      <c r="D81" s="28" t="e">
        <f>IF(ISNA(VLOOKUP($B81,#REF!,D$4,0))=FALSE,VLOOKUP($B81,#REF!,D$4,0),"")</f>
        <v>#REF!</v>
      </c>
      <c r="E81" s="29" t="e">
        <f>IF(ISNA(VLOOKUP($B81,#REF!,E$4,0))=FALSE,VLOOKUP($B81,#REF!,E$4,0),"")</f>
        <v>#REF!</v>
      </c>
      <c r="F81" s="27" t="e">
        <f>IF(ISNA(VLOOKUP($B81,#REF!,F$4,0))=FALSE,VLOOKUP($B81,#REF!,F$4,0),"")</f>
        <v>#REF!</v>
      </c>
      <c r="G81" s="27" t="e">
        <f>IF(ISNA(VLOOKUP($B81,#REF!,G$4,0))=FALSE,VLOOKUP($B81,#REF!,G$4,0),"")</f>
        <v>#REF!</v>
      </c>
      <c r="H81" s="27" t="e">
        <f>IF(ISNA(VLOOKUP($B81,#REF!,H$4,0))=FALSE,VLOOKUP($B81,#REF!,H$4,0),"")</f>
        <v>#REF!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16"/>
      <c r="AB81" s="117"/>
      <c r="AC81" s="117"/>
      <c r="AD81" s="118"/>
    </row>
    <row r="82" spans="1:30" s="1" customFormat="1" ht="19.5" hidden="1" customHeight="1">
      <c r="A82" s="26">
        <v>50</v>
      </c>
      <c r="B82" s="26" t="str">
        <f t="shared" si="1"/>
        <v>15E3050</v>
      </c>
      <c r="C82" s="27" t="e">
        <f>IF(ISNA(VLOOKUP($B82,#REF!,$C$4,0))=FALSE,VLOOKUP($B82,#REF!,$C$4,0),"")</f>
        <v>#REF!</v>
      </c>
      <c r="D82" s="28" t="e">
        <f>IF(ISNA(VLOOKUP($B82,#REF!,D$4,0))=FALSE,VLOOKUP($B82,#REF!,D$4,0),"")</f>
        <v>#REF!</v>
      </c>
      <c r="E82" s="29" t="e">
        <f>IF(ISNA(VLOOKUP($B82,#REF!,E$4,0))=FALSE,VLOOKUP($B82,#REF!,E$4,0),"")</f>
        <v>#REF!</v>
      </c>
      <c r="F82" s="27" t="e">
        <f>IF(ISNA(VLOOKUP($B82,#REF!,F$4,0))=FALSE,VLOOKUP($B82,#REF!,F$4,0),"")</f>
        <v>#REF!</v>
      </c>
      <c r="G82" s="27" t="e">
        <f>IF(ISNA(VLOOKUP($B82,#REF!,G$4,0))=FALSE,VLOOKUP($B82,#REF!,G$4,0),"")</f>
        <v>#REF!</v>
      </c>
      <c r="H82" s="27" t="e">
        <f>IF(ISNA(VLOOKUP($B82,#REF!,H$4,0))=FALSE,VLOOKUP($B82,#REF!,H$4,0),"")</f>
        <v>#REF!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16"/>
      <c r="AB82" s="117"/>
      <c r="AC82" s="117"/>
      <c r="AD82" s="118"/>
    </row>
    <row r="83" spans="1:30" s="1" customFormat="1" ht="19.5" hidden="1" customHeight="1">
      <c r="A83" s="26">
        <v>51</v>
      </c>
      <c r="B83" s="26" t="str">
        <f t="shared" si="1"/>
        <v>15E3051</v>
      </c>
      <c r="C83" s="27" t="e">
        <f>IF(ISNA(VLOOKUP($B83,#REF!,$C$4,0))=FALSE,VLOOKUP($B83,#REF!,$C$4,0),"")</f>
        <v>#REF!</v>
      </c>
      <c r="D83" s="28" t="e">
        <f>IF(ISNA(VLOOKUP($B83,#REF!,D$4,0))=FALSE,VLOOKUP($B83,#REF!,D$4,0),"")</f>
        <v>#REF!</v>
      </c>
      <c r="E83" s="29" t="e">
        <f>IF(ISNA(VLOOKUP($B83,#REF!,E$4,0))=FALSE,VLOOKUP($B83,#REF!,E$4,0),"")</f>
        <v>#REF!</v>
      </c>
      <c r="F83" s="27" t="e">
        <f>IF(ISNA(VLOOKUP($B83,#REF!,F$4,0))=FALSE,VLOOKUP($B83,#REF!,F$4,0),"")</f>
        <v>#REF!</v>
      </c>
      <c r="G83" s="27" t="e">
        <f>IF(ISNA(VLOOKUP($B83,#REF!,G$4,0))=FALSE,VLOOKUP($B83,#REF!,G$4,0),"")</f>
        <v>#REF!</v>
      </c>
      <c r="H83" s="27" t="e">
        <f>IF(ISNA(VLOOKUP($B83,#REF!,H$4,0))=FALSE,VLOOKUP($B83,#REF!,H$4,0),"")</f>
        <v>#REF!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16"/>
      <c r="AB83" s="117"/>
      <c r="AC83" s="117"/>
      <c r="AD83" s="118"/>
    </row>
    <row r="84" spans="1:30" s="1" customFormat="1" ht="19.5" hidden="1" customHeight="1">
      <c r="A84" s="26">
        <v>52</v>
      </c>
      <c r="B84" s="26" t="str">
        <f t="shared" si="1"/>
        <v>15E3052</v>
      </c>
      <c r="C84" s="27" t="e">
        <f>IF(ISNA(VLOOKUP($B84,#REF!,$C$4,0))=FALSE,VLOOKUP($B84,#REF!,$C$4,0),"")</f>
        <v>#REF!</v>
      </c>
      <c r="D84" s="28" t="e">
        <f>IF(ISNA(VLOOKUP($B84,#REF!,D$4,0))=FALSE,VLOOKUP($B84,#REF!,D$4,0),"")</f>
        <v>#REF!</v>
      </c>
      <c r="E84" s="29" t="e">
        <f>IF(ISNA(VLOOKUP($B84,#REF!,E$4,0))=FALSE,VLOOKUP($B84,#REF!,E$4,0),"")</f>
        <v>#REF!</v>
      </c>
      <c r="F84" s="27" t="e">
        <f>IF(ISNA(VLOOKUP($B84,#REF!,F$4,0))=FALSE,VLOOKUP($B84,#REF!,F$4,0),"")</f>
        <v>#REF!</v>
      </c>
      <c r="G84" s="27" t="e">
        <f>IF(ISNA(VLOOKUP($B84,#REF!,G$4,0))=FALSE,VLOOKUP($B84,#REF!,G$4,0),"")</f>
        <v>#REF!</v>
      </c>
      <c r="H84" s="27" t="e">
        <f>IF(ISNA(VLOOKUP($B84,#REF!,H$4,0))=FALSE,VLOOKUP($B84,#REF!,H$4,0),"")</f>
        <v>#REF!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16"/>
      <c r="AB84" s="117"/>
      <c r="AC84" s="117"/>
      <c r="AD84" s="118"/>
    </row>
    <row r="85" spans="1:30" s="1" customFormat="1" ht="19.5" hidden="1" customHeight="1">
      <c r="A85" s="26">
        <v>53</v>
      </c>
      <c r="B85" s="26" t="str">
        <f t="shared" si="1"/>
        <v>15E3053</v>
      </c>
      <c r="C85" s="27" t="e">
        <f>IF(ISNA(VLOOKUP($B85,#REF!,$C$4,0))=FALSE,VLOOKUP($B85,#REF!,$C$4,0),"")</f>
        <v>#REF!</v>
      </c>
      <c r="D85" s="28" t="e">
        <f>IF(ISNA(VLOOKUP($B85,#REF!,D$4,0))=FALSE,VLOOKUP($B85,#REF!,D$4,0),"")</f>
        <v>#REF!</v>
      </c>
      <c r="E85" s="29" t="e">
        <f>IF(ISNA(VLOOKUP($B85,#REF!,E$4,0))=FALSE,VLOOKUP($B85,#REF!,E$4,0),"")</f>
        <v>#REF!</v>
      </c>
      <c r="F85" s="27" t="e">
        <f>IF(ISNA(VLOOKUP($B85,#REF!,F$4,0))=FALSE,VLOOKUP($B85,#REF!,F$4,0),"")</f>
        <v>#REF!</v>
      </c>
      <c r="G85" s="27" t="e">
        <f>IF(ISNA(VLOOKUP($B85,#REF!,G$4,0))=FALSE,VLOOKUP($B85,#REF!,G$4,0),"")</f>
        <v>#REF!</v>
      </c>
      <c r="H85" s="27" t="e">
        <f>IF(ISNA(VLOOKUP($B85,#REF!,H$4,0))=FALSE,VLOOKUP($B85,#REF!,H$4,0),"")</f>
        <v>#REF!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16"/>
      <c r="AB85" s="117"/>
      <c r="AC85" s="117"/>
      <c r="AD85" s="118"/>
    </row>
    <row r="86" spans="1:30" s="1" customFormat="1" ht="19.5" hidden="1" customHeight="1">
      <c r="A86" s="26">
        <v>54</v>
      </c>
      <c r="B86" s="26" t="str">
        <f t="shared" si="1"/>
        <v>15E3054</v>
      </c>
      <c r="C86" s="27" t="e">
        <f>IF(ISNA(VLOOKUP($B86,#REF!,$C$4,0))=FALSE,VLOOKUP($B86,#REF!,$C$4,0),"")</f>
        <v>#REF!</v>
      </c>
      <c r="D86" s="28" t="e">
        <f>IF(ISNA(VLOOKUP($B86,#REF!,D$4,0))=FALSE,VLOOKUP($B86,#REF!,D$4,0),"")</f>
        <v>#REF!</v>
      </c>
      <c r="E86" s="29" t="e">
        <f>IF(ISNA(VLOOKUP($B86,#REF!,E$4,0))=FALSE,VLOOKUP($B86,#REF!,E$4,0),"")</f>
        <v>#REF!</v>
      </c>
      <c r="F86" s="27" t="e">
        <f>IF(ISNA(VLOOKUP($B86,#REF!,F$4,0))=FALSE,VLOOKUP($B86,#REF!,F$4,0),"")</f>
        <v>#REF!</v>
      </c>
      <c r="G86" s="27" t="e">
        <f>IF(ISNA(VLOOKUP($B86,#REF!,G$4,0))=FALSE,VLOOKUP($B86,#REF!,G$4,0),"")</f>
        <v>#REF!</v>
      </c>
      <c r="H86" s="27" t="e">
        <f>IF(ISNA(VLOOKUP($B86,#REF!,H$4,0))=FALSE,VLOOKUP($B86,#REF!,H$4,0),"")</f>
        <v>#REF!</v>
      </c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16"/>
      <c r="AB86" s="117"/>
      <c r="AC86" s="117"/>
      <c r="AD86" s="118"/>
    </row>
    <row r="87" spans="1:30" s="1" customFormat="1" ht="19.5" hidden="1" customHeight="1">
      <c r="A87" s="26">
        <v>55</v>
      </c>
      <c r="B87" s="26" t="str">
        <f t="shared" si="1"/>
        <v>15E3055</v>
      </c>
      <c r="C87" s="27" t="e">
        <f>IF(ISNA(VLOOKUP($B87,#REF!,$C$4,0))=FALSE,VLOOKUP($B87,#REF!,$C$4,0),"")</f>
        <v>#REF!</v>
      </c>
      <c r="D87" s="28" t="e">
        <f>IF(ISNA(VLOOKUP($B87,#REF!,D$4,0))=FALSE,VLOOKUP($B87,#REF!,D$4,0),"")</f>
        <v>#REF!</v>
      </c>
      <c r="E87" s="29" t="e">
        <f>IF(ISNA(VLOOKUP($B87,#REF!,E$4,0))=FALSE,VLOOKUP($B87,#REF!,E$4,0),"")</f>
        <v>#REF!</v>
      </c>
      <c r="F87" s="27" t="e">
        <f>IF(ISNA(VLOOKUP($B87,#REF!,F$4,0))=FALSE,VLOOKUP($B87,#REF!,F$4,0),"")</f>
        <v>#REF!</v>
      </c>
      <c r="G87" s="27" t="e">
        <f>IF(ISNA(VLOOKUP($B87,#REF!,G$4,0))=FALSE,VLOOKUP($B87,#REF!,G$4,0),"")</f>
        <v>#REF!</v>
      </c>
      <c r="H87" s="27" t="e">
        <f>IF(ISNA(VLOOKUP($B87,#REF!,H$4,0))=FALSE,VLOOKUP($B87,#REF!,H$4,0),"")</f>
        <v>#REF!</v>
      </c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16"/>
      <c r="AB87" s="117"/>
      <c r="AC87" s="117"/>
      <c r="AD87" s="118"/>
    </row>
    <row r="88" spans="1:30" s="1" customFormat="1" ht="19.5" hidden="1" customHeight="1">
      <c r="A88" s="26">
        <v>56</v>
      </c>
      <c r="B88" s="26" t="str">
        <f t="shared" si="1"/>
        <v>15E3056</v>
      </c>
      <c r="C88" s="27" t="e">
        <f>IF(ISNA(VLOOKUP($B88,#REF!,$C$4,0))=FALSE,VLOOKUP($B88,#REF!,$C$4,0),"")</f>
        <v>#REF!</v>
      </c>
      <c r="D88" s="28" t="e">
        <f>IF(ISNA(VLOOKUP($B88,#REF!,D$4,0))=FALSE,VLOOKUP($B88,#REF!,D$4,0),"")</f>
        <v>#REF!</v>
      </c>
      <c r="E88" s="29" t="e">
        <f>IF(ISNA(VLOOKUP($B88,#REF!,E$4,0))=FALSE,VLOOKUP($B88,#REF!,E$4,0),"")</f>
        <v>#REF!</v>
      </c>
      <c r="F88" s="27" t="e">
        <f>IF(ISNA(VLOOKUP($B88,#REF!,F$4,0))=FALSE,VLOOKUP($B88,#REF!,F$4,0),"")</f>
        <v>#REF!</v>
      </c>
      <c r="G88" s="27" t="e">
        <f>IF(ISNA(VLOOKUP($B88,#REF!,G$4,0))=FALSE,VLOOKUP($B88,#REF!,G$4,0),"")</f>
        <v>#REF!</v>
      </c>
      <c r="H88" s="27" t="e">
        <f>IF(ISNA(VLOOKUP($B88,#REF!,H$4,0))=FALSE,VLOOKUP($B88,#REF!,H$4,0),"")</f>
        <v>#REF!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16"/>
      <c r="AB88" s="117"/>
      <c r="AC88" s="117"/>
      <c r="AD88" s="118"/>
    </row>
    <row r="89" spans="1:30" s="1" customFormat="1" ht="19.5" hidden="1" customHeight="1">
      <c r="A89" s="26">
        <v>57</v>
      </c>
      <c r="B89" s="26" t="str">
        <f t="shared" si="1"/>
        <v>15E3057</v>
      </c>
      <c r="C89" s="27" t="e">
        <f>IF(ISNA(VLOOKUP($B89,#REF!,$C$4,0))=FALSE,VLOOKUP($B89,#REF!,$C$4,0),"")</f>
        <v>#REF!</v>
      </c>
      <c r="D89" s="28" t="e">
        <f>IF(ISNA(VLOOKUP($B89,#REF!,D$4,0))=FALSE,VLOOKUP($B89,#REF!,D$4,0),"")</f>
        <v>#REF!</v>
      </c>
      <c r="E89" s="29" t="e">
        <f>IF(ISNA(VLOOKUP($B89,#REF!,E$4,0))=FALSE,VLOOKUP($B89,#REF!,E$4,0),"")</f>
        <v>#REF!</v>
      </c>
      <c r="F89" s="27" t="e">
        <f>IF(ISNA(VLOOKUP($B89,#REF!,F$4,0))=FALSE,VLOOKUP($B89,#REF!,F$4,0),"")</f>
        <v>#REF!</v>
      </c>
      <c r="G89" s="27" t="e">
        <f>IF(ISNA(VLOOKUP($B89,#REF!,G$4,0))=FALSE,VLOOKUP($B89,#REF!,G$4,0),"")</f>
        <v>#REF!</v>
      </c>
      <c r="H89" s="27" t="e">
        <f>IF(ISNA(VLOOKUP($B89,#REF!,H$4,0))=FALSE,VLOOKUP($B89,#REF!,H$4,0),"")</f>
        <v>#REF!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16"/>
      <c r="AB89" s="117"/>
      <c r="AC89" s="117"/>
      <c r="AD89" s="118"/>
    </row>
    <row r="90" spans="1:30" s="1" customFormat="1" ht="19.5" hidden="1" customHeight="1">
      <c r="A90" s="26">
        <v>58</v>
      </c>
      <c r="B90" s="26" t="str">
        <f t="shared" si="1"/>
        <v>15E3058</v>
      </c>
      <c r="C90" s="27" t="e">
        <f>IF(ISNA(VLOOKUP($B90,#REF!,$C$4,0))=FALSE,VLOOKUP($B90,#REF!,$C$4,0),"")</f>
        <v>#REF!</v>
      </c>
      <c r="D90" s="28" t="e">
        <f>IF(ISNA(VLOOKUP($B90,#REF!,D$4,0))=FALSE,VLOOKUP($B90,#REF!,D$4,0),"")</f>
        <v>#REF!</v>
      </c>
      <c r="E90" s="29" t="e">
        <f>IF(ISNA(VLOOKUP($B90,#REF!,E$4,0))=FALSE,VLOOKUP($B90,#REF!,E$4,0),"")</f>
        <v>#REF!</v>
      </c>
      <c r="F90" s="27" t="e">
        <f>IF(ISNA(VLOOKUP($B90,#REF!,F$4,0))=FALSE,VLOOKUP($B90,#REF!,F$4,0),"")</f>
        <v>#REF!</v>
      </c>
      <c r="G90" s="27" t="e">
        <f>IF(ISNA(VLOOKUP($B90,#REF!,G$4,0))=FALSE,VLOOKUP($B90,#REF!,G$4,0),"")</f>
        <v>#REF!</v>
      </c>
      <c r="H90" s="27" t="e">
        <f>IF(ISNA(VLOOKUP($B90,#REF!,H$4,0))=FALSE,VLOOKUP($B90,#REF!,H$4,0),"")</f>
        <v>#REF!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16"/>
      <c r="AB90" s="117"/>
      <c r="AC90" s="117"/>
      <c r="AD90" s="118"/>
    </row>
    <row r="91" spans="1:30" s="1" customFormat="1" ht="19.5" hidden="1" customHeight="1">
      <c r="A91" s="26">
        <v>59</v>
      </c>
      <c r="B91" s="26" t="str">
        <f t="shared" si="1"/>
        <v>15E3059</v>
      </c>
      <c r="C91" s="27" t="e">
        <f>IF(ISNA(VLOOKUP($B91,#REF!,$C$4,0))=FALSE,VLOOKUP($B91,#REF!,$C$4,0),"")</f>
        <v>#REF!</v>
      </c>
      <c r="D91" s="28" t="e">
        <f>IF(ISNA(VLOOKUP($B91,#REF!,D$4,0))=FALSE,VLOOKUP($B91,#REF!,D$4,0),"")</f>
        <v>#REF!</v>
      </c>
      <c r="E91" s="29" t="e">
        <f>IF(ISNA(VLOOKUP($B91,#REF!,E$4,0))=FALSE,VLOOKUP($B91,#REF!,E$4,0),"")</f>
        <v>#REF!</v>
      </c>
      <c r="F91" s="27" t="e">
        <f>IF(ISNA(VLOOKUP($B91,#REF!,F$4,0))=FALSE,VLOOKUP($B91,#REF!,F$4,0),"")</f>
        <v>#REF!</v>
      </c>
      <c r="G91" s="27" t="e">
        <f>IF(ISNA(VLOOKUP($B91,#REF!,G$4,0))=FALSE,VLOOKUP($B91,#REF!,G$4,0),"")</f>
        <v>#REF!</v>
      </c>
      <c r="H91" s="27" t="e">
        <f>IF(ISNA(VLOOKUP($B91,#REF!,H$4,0))=FALSE,VLOOKUP($B91,#REF!,H$4,0),"")</f>
        <v>#REF!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16"/>
      <c r="AB91" s="117"/>
      <c r="AC91" s="117"/>
      <c r="AD91" s="118"/>
    </row>
    <row r="92" spans="1:30" s="1" customFormat="1" ht="19.5" hidden="1" customHeight="1">
      <c r="A92" s="38">
        <v>60</v>
      </c>
      <c r="B92" s="38" t="str">
        <f t="shared" si="1"/>
        <v>15E3060</v>
      </c>
      <c r="C92" s="39" t="e">
        <f>IF(ISNA(VLOOKUP($B92,#REF!,$C$4,0))=FALSE,VLOOKUP($B92,#REF!,$C$4,0),"")</f>
        <v>#REF!</v>
      </c>
      <c r="D92" s="40" t="e">
        <f>IF(ISNA(VLOOKUP($B92,#REF!,D$4,0))=FALSE,VLOOKUP($B92,#REF!,D$4,0),"")</f>
        <v>#REF!</v>
      </c>
      <c r="E92" s="41" t="e">
        <f>IF(ISNA(VLOOKUP($B92,#REF!,E$4,0))=FALSE,VLOOKUP($B92,#REF!,E$4,0),"")</f>
        <v>#REF!</v>
      </c>
      <c r="F92" s="39" t="e">
        <f>IF(ISNA(VLOOKUP($B92,#REF!,F$4,0))=FALSE,VLOOKUP($B92,#REF!,F$4,0),"")</f>
        <v>#REF!</v>
      </c>
      <c r="G92" s="39" t="e">
        <f>IF(ISNA(VLOOKUP($B92,#REF!,G$4,0))=FALSE,VLOOKUP($B92,#REF!,G$4,0),"")</f>
        <v>#REF!</v>
      </c>
      <c r="H92" s="39" t="e">
        <f>IF(ISNA(VLOOKUP($B92,#REF!,H$4,0))=FALSE,VLOOKUP($B92,#REF!,H$4,0),"")</f>
        <v>#REF!</v>
      </c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119"/>
      <c r="AB92" s="120"/>
      <c r="AC92" s="120"/>
      <c r="AD92" s="121"/>
    </row>
    <row r="93" spans="1:30" s="1" customFormat="1" hidden="1">
      <c r="A93" s="21" t="s">
        <v>25</v>
      </c>
      <c r="B93" s="21"/>
      <c r="C93" s="21"/>
      <c r="D93" s="37"/>
      <c r="E93" s="37"/>
      <c r="F93" s="37"/>
      <c r="G93" s="37"/>
      <c r="S93" s="122" t="s">
        <v>30</v>
      </c>
      <c r="T93" s="122"/>
      <c r="U93" s="122"/>
      <c r="V93" s="122"/>
      <c r="W93" s="122"/>
      <c r="X93" s="122"/>
      <c r="Y93" s="122"/>
      <c r="Z93" s="122"/>
      <c r="AA93" s="122"/>
    </row>
    <row r="94" spans="1:30" s="1" customFormat="1" hidden="1">
      <c r="A94" s="31" t="s">
        <v>26</v>
      </c>
      <c r="B94" s="31"/>
      <c r="C94" s="31"/>
      <c r="D94" s="21"/>
      <c r="E94" s="21"/>
      <c r="F94" s="21"/>
      <c r="G94" s="21"/>
      <c r="K94" s="122" t="s">
        <v>22</v>
      </c>
      <c r="L94" s="122"/>
      <c r="M94" s="122"/>
      <c r="N94" s="122"/>
      <c r="O94" s="122"/>
      <c r="P94" s="122"/>
      <c r="Q94" s="122"/>
      <c r="R94" s="122"/>
      <c r="T94" s="21"/>
      <c r="U94" s="21"/>
      <c r="V94" s="122" t="s">
        <v>23</v>
      </c>
      <c r="W94" s="122"/>
      <c r="X94" s="122"/>
      <c r="Y94" s="122"/>
      <c r="Z94" s="122"/>
      <c r="AA94" s="122"/>
    </row>
    <row r="95" spans="1:30" s="1" customFormat="1" hidden="1">
      <c r="A95" s="31" t="s">
        <v>27</v>
      </c>
      <c r="B95" s="31"/>
      <c r="C95" s="31"/>
      <c r="D95" s="31"/>
      <c r="E95" s="31"/>
      <c r="F95" s="31"/>
      <c r="G95" s="31"/>
      <c r="I95" s="21"/>
      <c r="J95" s="21"/>
      <c r="K95" s="122" t="s">
        <v>24</v>
      </c>
      <c r="L95" s="122"/>
      <c r="M95" s="122"/>
      <c r="N95" s="122"/>
      <c r="O95" s="122"/>
      <c r="P95" s="122"/>
      <c r="Q95" s="122"/>
      <c r="R95" s="122"/>
      <c r="S95" s="30"/>
      <c r="T95" s="30"/>
      <c r="U95" s="30"/>
      <c r="V95" s="122" t="s">
        <v>24</v>
      </c>
      <c r="W95" s="122"/>
      <c r="X95" s="122"/>
      <c r="Y95" s="122"/>
      <c r="Z95" s="122"/>
      <c r="AA95" s="122"/>
    </row>
    <row r="96" spans="1:30" s="1" customFormat="1" hidden="1">
      <c r="A96" s="31" t="s">
        <v>29</v>
      </c>
      <c r="B96" s="31"/>
      <c r="C96" s="31"/>
      <c r="D96" s="31"/>
      <c r="E96" s="31"/>
      <c r="F96" s="31"/>
      <c r="G96" s="31"/>
      <c r="H96" s="30"/>
      <c r="I96" s="30"/>
      <c r="J96" s="30"/>
    </row>
    <row r="97" spans="1:29" s="1" customFormat="1" hidden="1">
      <c r="A97" s="32" t="s">
        <v>28</v>
      </c>
      <c r="D97" s="31"/>
      <c r="E97" s="31"/>
      <c r="F97" s="31"/>
      <c r="G97" s="31"/>
      <c r="I97" s="21"/>
      <c r="J97" s="21"/>
      <c r="K97" s="21"/>
      <c r="L97" s="21"/>
      <c r="M97" s="21"/>
      <c r="T97" s="21"/>
      <c r="U97" s="21"/>
      <c r="V97" s="21"/>
      <c r="W97" s="21"/>
      <c r="X97" s="21"/>
      <c r="Y97" s="21"/>
      <c r="Z97" s="21"/>
      <c r="AA97" s="21"/>
    </row>
    <row r="98" spans="1:29" s="1" customFormat="1" hidden="1">
      <c r="A98" s="49" t="s">
        <v>55</v>
      </c>
      <c r="B98" s="50"/>
      <c r="C98" s="50"/>
      <c r="D98" s="51"/>
      <c r="E98" s="51"/>
      <c r="F98" s="50"/>
      <c r="G98" s="50"/>
      <c r="H98" s="50"/>
    </row>
    <row r="99" spans="1:29" s="1" customFormat="1" hidden="1">
      <c r="A99" s="49" t="s">
        <v>54</v>
      </c>
      <c r="B99" s="50"/>
      <c r="C99" s="50"/>
      <c r="D99" s="51"/>
      <c r="E99" s="51"/>
      <c r="F99" s="50"/>
      <c r="G99" s="50"/>
      <c r="H99" s="50"/>
    </row>
    <row r="100" spans="1:29" s="1" customFormat="1" hidden="1">
      <c r="D100" s="21"/>
      <c r="E100" s="21"/>
      <c r="AB100" s="48" t="s">
        <v>53</v>
      </c>
      <c r="AC100" s="45"/>
    </row>
    <row r="101" spans="1:29" s="1" customFormat="1">
      <c r="D101" s="21"/>
      <c r="E101" s="21"/>
    </row>
    <row r="102" spans="1:29" s="1" customFormat="1">
      <c r="D102" s="21"/>
      <c r="E102" s="21"/>
    </row>
  </sheetData>
  <mergeCells count="97">
    <mergeCell ref="K95:R95"/>
    <mergeCell ref="V95:AA95"/>
    <mergeCell ref="AA90:AD90"/>
    <mergeCell ref="AA91:AD91"/>
    <mergeCell ref="AA92:AD92"/>
    <mergeCell ref="S93:AA93"/>
    <mergeCell ref="K94:R94"/>
    <mergeCell ref="V94:AA94"/>
    <mergeCell ref="AA89:AD89"/>
    <mergeCell ref="AA78:AD78"/>
    <mergeCell ref="AA79:AD79"/>
    <mergeCell ref="AA80:AD80"/>
    <mergeCell ref="AA81:AD81"/>
    <mergeCell ref="AA82:AD82"/>
    <mergeCell ref="AA83:AD83"/>
    <mergeCell ref="AA84:AD84"/>
    <mergeCell ref="AA85:AD85"/>
    <mergeCell ref="AA86:AD86"/>
    <mergeCell ref="AA87:AD87"/>
    <mergeCell ref="AA88:AD88"/>
    <mergeCell ref="AA69:AD69"/>
    <mergeCell ref="S70:AA70"/>
    <mergeCell ref="K71:R71"/>
    <mergeCell ref="V71:AA71"/>
    <mergeCell ref="K72:R72"/>
    <mergeCell ref="V72:AA72"/>
    <mergeCell ref="AA68:AD68"/>
    <mergeCell ref="AA57:AD57"/>
    <mergeCell ref="AA58:AD58"/>
    <mergeCell ref="AA59:AD59"/>
    <mergeCell ref="AA60:AD60"/>
    <mergeCell ref="AA61:AD61"/>
    <mergeCell ref="AA62:AD62"/>
    <mergeCell ref="AA63:AD63"/>
    <mergeCell ref="AA64:AD64"/>
    <mergeCell ref="AA65:AD65"/>
    <mergeCell ref="AA66:AD66"/>
    <mergeCell ref="AA67:AD67"/>
    <mergeCell ref="K48:R48"/>
    <mergeCell ref="V48:AA48"/>
    <mergeCell ref="K49:R49"/>
    <mergeCell ref="V49:AA49"/>
    <mergeCell ref="AA55:AD55"/>
    <mergeCell ref="AA56:AD56"/>
    <mergeCell ref="AA42:AD42"/>
    <mergeCell ref="AA43:AD43"/>
    <mergeCell ref="AA44:AD44"/>
    <mergeCell ref="AA45:AD45"/>
    <mergeCell ref="AA46:AD46"/>
    <mergeCell ref="S47:AA47"/>
    <mergeCell ref="AA41:AD41"/>
    <mergeCell ref="K26:R26"/>
    <mergeCell ref="V26:AA26"/>
    <mergeCell ref="AA32:AD32"/>
    <mergeCell ref="AA33:AD33"/>
    <mergeCell ref="AA34:AD34"/>
    <mergeCell ref="AA35:AD35"/>
    <mergeCell ref="AA36:AD36"/>
    <mergeCell ref="AA37:AD37"/>
    <mergeCell ref="AA38:AD38"/>
    <mergeCell ref="AA39:AD39"/>
    <mergeCell ref="AA40:AD40"/>
    <mergeCell ref="AA21:AD21"/>
    <mergeCell ref="AA22:AD22"/>
    <mergeCell ref="AA23:AD23"/>
    <mergeCell ref="S24:AA24"/>
    <mergeCell ref="K25:R25"/>
    <mergeCell ref="V25:AA25"/>
    <mergeCell ref="S7:V7"/>
    <mergeCell ref="AA20:AD20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A17:AD17"/>
    <mergeCell ref="AA18:AD18"/>
    <mergeCell ref="AA19:AD19"/>
    <mergeCell ref="A1:D1"/>
    <mergeCell ref="A2:D2"/>
    <mergeCell ref="E3:AD3"/>
    <mergeCell ref="A5:AD5"/>
    <mergeCell ref="A6:A8"/>
    <mergeCell ref="C6:C8"/>
    <mergeCell ref="D6:D8"/>
    <mergeCell ref="E6:E8"/>
    <mergeCell ref="F6:F8"/>
    <mergeCell ref="G6:G8"/>
    <mergeCell ref="H6:H8"/>
    <mergeCell ref="I6:W6"/>
    <mergeCell ref="X6:Z6"/>
    <mergeCell ref="AA6:AD8"/>
    <mergeCell ref="K7:N7"/>
    <mergeCell ref="O7:R7"/>
  </mergeCells>
  <conditionalFormatting sqref="AA1:AD1048576">
    <cfRule type="cellIs" dxfId="25" priority="1" stopIfTrue="1" operator="equal">
      <formula>0</formula>
    </cfRule>
  </conditionalFormatting>
  <pageMargins left="0.24" right="0" top="0" bottom="0" header="0" footer="0"/>
  <pageSetup paperSize="9" orientation="landscape" r:id="rId1"/>
  <headerFoot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02"/>
  <sheetViews>
    <sheetView topLeftCell="A38" workbookViewId="0">
      <selection activeCell="AF17" sqref="AF17"/>
    </sheetView>
  </sheetViews>
  <sheetFormatPr defaultRowHeight="15"/>
  <cols>
    <col min="1" max="1" width="4.42578125" customWidth="1"/>
    <col min="2" max="2" width="11.140625" hidden="1" customWidth="1"/>
    <col min="3" max="3" width="10.140625" customWidth="1"/>
    <col min="4" max="4" width="18" style="22" customWidth="1"/>
    <col min="5" max="5" width="7.7109375" style="22" customWidth="1"/>
    <col min="6" max="6" width="9.5703125" customWidth="1"/>
    <col min="7" max="7" width="9" customWidth="1"/>
    <col min="8" max="8" width="7" customWidth="1"/>
    <col min="9" max="10" width="5" customWidth="1"/>
    <col min="11" max="13" width="2.85546875" customWidth="1"/>
    <col min="14" max="14" width="4.85546875" customWidth="1"/>
    <col min="15" max="17" width="2.85546875" customWidth="1"/>
    <col min="18" max="18" width="4.85546875" customWidth="1"/>
    <col min="19" max="21" width="2.85546875" customWidth="1"/>
    <col min="22" max="22" width="3.28515625" customWidth="1"/>
    <col min="23" max="26" width="3.85546875" customWidth="1"/>
    <col min="27" max="27" width="3.42578125" customWidth="1"/>
    <col min="28" max="28" width="3" customWidth="1"/>
    <col min="29" max="29" width="2.7109375" customWidth="1"/>
    <col min="30" max="30" width="3" customWidth="1"/>
  </cols>
  <sheetData>
    <row r="1" spans="1:32" s="3" customFormat="1" ht="15.75" customHeight="1">
      <c r="A1" s="135" t="s">
        <v>5</v>
      </c>
      <c r="B1" s="135"/>
      <c r="C1" s="135"/>
      <c r="D1" s="135"/>
      <c r="F1" s="35" t="s">
        <v>49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2" s="3" customFormat="1" ht="15.75" customHeight="1">
      <c r="A2" s="135" t="s">
        <v>6</v>
      </c>
      <c r="B2" s="135"/>
      <c r="C2" s="135"/>
      <c r="D2" s="135"/>
      <c r="E2" s="23"/>
      <c r="F2" s="4" t="s">
        <v>7</v>
      </c>
      <c r="G2" s="42" t="s">
        <v>47</v>
      </c>
      <c r="H2" s="43"/>
      <c r="I2" s="35" t="s">
        <v>1</v>
      </c>
      <c r="J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X2" s="44"/>
      <c r="Y2" s="5"/>
      <c r="AA2" s="5"/>
      <c r="AB2" s="2"/>
      <c r="AC2" s="2"/>
    </row>
    <row r="3" spans="1:32" s="3" customFormat="1" ht="15.75" customHeight="1">
      <c r="A3" s="6"/>
      <c r="B3" s="6"/>
      <c r="C3" s="7"/>
      <c r="D3" s="47"/>
      <c r="E3" s="153" t="s">
        <v>3</v>
      </c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</row>
    <row r="4" spans="1:32" s="3" customFormat="1" hidden="1">
      <c r="A4" s="6"/>
      <c r="B4" s="6"/>
      <c r="C4" s="7">
        <v>3</v>
      </c>
      <c r="D4" s="20">
        <v>4</v>
      </c>
      <c r="E4" s="24">
        <v>5</v>
      </c>
      <c r="F4" s="8">
        <v>6</v>
      </c>
      <c r="G4" s="7">
        <v>7</v>
      </c>
      <c r="H4" s="8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2"/>
      <c r="Z4" s="2"/>
      <c r="AA4" s="55">
        <v>14</v>
      </c>
      <c r="AB4" s="2"/>
      <c r="AC4" s="2"/>
    </row>
    <row r="5" spans="1:32" s="9" customFormat="1" ht="18" customHeight="1">
      <c r="A5" s="149" t="s">
        <v>2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F5" s="46"/>
    </row>
    <row r="6" spans="1:32" s="11" customFormat="1" ht="17.25" customHeight="1">
      <c r="A6" s="136" t="s">
        <v>4</v>
      </c>
      <c r="B6" s="10"/>
      <c r="C6" s="139" t="s">
        <v>8</v>
      </c>
      <c r="D6" s="146" t="s">
        <v>9</v>
      </c>
      <c r="E6" s="154" t="s">
        <v>10</v>
      </c>
      <c r="F6" s="142" t="s">
        <v>11</v>
      </c>
      <c r="G6" s="139" t="s">
        <v>12</v>
      </c>
      <c r="H6" s="142" t="s">
        <v>13</v>
      </c>
      <c r="I6" s="145" t="s">
        <v>14</v>
      </c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 t="s">
        <v>15</v>
      </c>
      <c r="Y6" s="145"/>
      <c r="Z6" s="145"/>
      <c r="AA6" s="126" t="s">
        <v>16</v>
      </c>
      <c r="AB6" s="127"/>
      <c r="AC6" s="127"/>
      <c r="AD6" s="128"/>
    </row>
    <row r="7" spans="1:32" s="11" customFormat="1" ht="63.75" customHeight="1">
      <c r="A7" s="137"/>
      <c r="B7" s="12"/>
      <c r="C7" s="140"/>
      <c r="D7" s="147"/>
      <c r="E7" s="155"/>
      <c r="F7" s="143"/>
      <c r="G7" s="140"/>
      <c r="H7" s="150"/>
      <c r="I7" s="13" t="s">
        <v>31</v>
      </c>
      <c r="J7" s="14" t="s">
        <v>34</v>
      </c>
      <c r="K7" s="152" t="s">
        <v>32</v>
      </c>
      <c r="L7" s="152"/>
      <c r="M7" s="152"/>
      <c r="N7" s="152"/>
      <c r="O7" s="152" t="s">
        <v>33</v>
      </c>
      <c r="P7" s="152"/>
      <c r="Q7" s="152"/>
      <c r="R7" s="152"/>
      <c r="S7" s="152" t="s">
        <v>35</v>
      </c>
      <c r="T7" s="152"/>
      <c r="U7" s="152"/>
      <c r="V7" s="152"/>
      <c r="W7" s="14" t="s">
        <v>36</v>
      </c>
      <c r="X7" s="14" t="s">
        <v>37</v>
      </c>
      <c r="Y7" s="14" t="s">
        <v>38</v>
      </c>
      <c r="Z7" s="14" t="s">
        <v>39</v>
      </c>
      <c r="AA7" s="129"/>
      <c r="AB7" s="130"/>
      <c r="AC7" s="130"/>
      <c r="AD7" s="131"/>
    </row>
    <row r="8" spans="1:32" s="18" customFormat="1" ht="21">
      <c r="A8" s="138"/>
      <c r="B8" s="15"/>
      <c r="C8" s="141"/>
      <c r="D8" s="148"/>
      <c r="E8" s="156"/>
      <c r="F8" s="144"/>
      <c r="G8" s="141"/>
      <c r="H8" s="151"/>
      <c r="I8" s="36">
        <v>0.1</v>
      </c>
      <c r="J8" s="36">
        <v>0.1</v>
      </c>
      <c r="K8" s="17" t="s">
        <v>40</v>
      </c>
      <c r="L8" s="17" t="s">
        <v>41</v>
      </c>
      <c r="M8" s="17" t="s">
        <v>42</v>
      </c>
      <c r="N8" s="36">
        <v>0.15</v>
      </c>
      <c r="O8" s="17" t="s">
        <v>18</v>
      </c>
      <c r="P8" s="17" t="s">
        <v>19</v>
      </c>
      <c r="Q8" s="17" t="s">
        <v>20</v>
      </c>
      <c r="R8" s="36">
        <v>0.1</v>
      </c>
      <c r="S8" s="17" t="s">
        <v>43</v>
      </c>
      <c r="T8" s="17" t="s">
        <v>44</v>
      </c>
      <c r="U8" s="17" t="s">
        <v>45</v>
      </c>
      <c r="V8" s="16" t="s">
        <v>17</v>
      </c>
      <c r="W8" s="16" t="s">
        <v>17</v>
      </c>
      <c r="X8" s="16" t="s">
        <v>21</v>
      </c>
      <c r="Y8" s="16" t="s">
        <v>21</v>
      </c>
      <c r="Z8" s="16" t="s">
        <v>21</v>
      </c>
      <c r="AA8" s="132"/>
      <c r="AB8" s="133"/>
      <c r="AC8" s="133"/>
      <c r="AD8" s="134"/>
    </row>
    <row r="9" spans="1:32" s="1" customFormat="1" ht="19.5" customHeight="1">
      <c r="A9" s="26">
        <v>1</v>
      </c>
      <c r="B9" s="26" t="str">
        <f>$G$2&amp;TEXT(A9,"00")</f>
        <v>15E3901</v>
      </c>
      <c r="C9" s="27" t="e">
        <f>IF(ISNA(VLOOKUP($B9,#REF!,$C$4,0))=FALSE,VLOOKUP($B9,#REF!,$C$4,0),"")</f>
        <v>#REF!</v>
      </c>
      <c r="D9" s="28" t="e">
        <f>IF(ISNA(VLOOKUP($B9,#REF!,D$4,0))=FALSE,VLOOKUP($B9,#REF!,D$4,0),"")</f>
        <v>#REF!</v>
      </c>
      <c r="E9" s="29" t="e">
        <f>IF(ISNA(VLOOKUP($B9,#REF!,E$4,0))=FALSE,VLOOKUP($B9,#REF!,E$4,0),"")</f>
        <v>#REF!</v>
      </c>
      <c r="F9" s="27" t="e">
        <f>IF(ISNA(VLOOKUP($B9,#REF!,F$4,0))=FALSE,VLOOKUP($B9,#REF!,F$4,0),"")</f>
        <v>#REF!</v>
      </c>
      <c r="G9" s="27" t="e">
        <f>IF(ISNA(VLOOKUP($B9,#REF!,G$4,0))=FALSE,VLOOKUP($B9,#REF!,G$4,0),"")</f>
        <v>#REF!</v>
      </c>
      <c r="H9" s="27" t="e">
        <f>IF(ISNA(VLOOKUP($B9,#REF!,H$4,0))=FALSE,VLOOKUP($B9,#REF!,H$4,0),"")</f>
        <v>#REF!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160" t="e">
        <f>IF(ISNA(VLOOKUP($B9,#REF!,AA$4,0))=FALSE,VLOOKUP($B9,#REF!,AA$4,0),"")</f>
        <v>#REF!</v>
      </c>
      <c r="AB9" s="161" t="e">
        <f>IF(ISNA(VLOOKUP($B9,#REF!,AB$4,0))=FALSE,VLOOKUP($B9,#REF!,AB$4,0),"")</f>
        <v>#REF!</v>
      </c>
      <c r="AC9" s="161" t="e">
        <f>IF(ISNA(VLOOKUP($B9,#REF!,AC$4,0))=FALSE,VLOOKUP($B9,#REF!,AC$4,0),"")</f>
        <v>#REF!</v>
      </c>
      <c r="AD9" s="162" t="e">
        <f>IF(ISNA(VLOOKUP($B9,#REF!,AD$4,0))=FALSE,VLOOKUP($B9,#REF!,AD$4,0),"")</f>
        <v>#REF!</v>
      </c>
    </row>
    <row r="10" spans="1:32" s="1" customFormat="1" ht="19.5" customHeight="1">
      <c r="A10" s="26">
        <v>2</v>
      </c>
      <c r="B10" s="26" t="str">
        <f t="shared" ref="B10:B69" si="0">$G$2&amp;TEXT(A10,"00")</f>
        <v>15E3902</v>
      </c>
      <c r="C10" s="27" t="e">
        <f>IF(ISNA(VLOOKUP($B10,#REF!,$C$4,0))=FALSE,VLOOKUP($B10,#REF!,$C$4,0),"")</f>
        <v>#REF!</v>
      </c>
      <c r="D10" s="28" t="e">
        <f>IF(ISNA(VLOOKUP($B10,#REF!,D$4,0))=FALSE,VLOOKUP($B10,#REF!,D$4,0),"")</f>
        <v>#REF!</v>
      </c>
      <c r="E10" s="29" t="e">
        <f>IF(ISNA(VLOOKUP($B10,#REF!,E$4,0))=FALSE,VLOOKUP($B10,#REF!,E$4,0),"")</f>
        <v>#REF!</v>
      </c>
      <c r="F10" s="27" t="e">
        <f>IF(ISNA(VLOOKUP($B10,#REF!,F$4,0))=FALSE,VLOOKUP($B10,#REF!,F$4,0),"")</f>
        <v>#REF!</v>
      </c>
      <c r="G10" s="27" t="e">
        <f>IF(ISNA(VLOOKUP($B10,#REF!,G$4,0))=FALSE,VLOOKUP($B10,#REF!,G$4,0),"")</f>
        <v>#REF!</v>
      </c>
      <c r="H10" s="27" t="e">
        <f>IF(ISNA(VLOOKUP($B10,#REF!,H$4,0))=FALSE,VLOOKUP($B10,#REF!,H$4,0),"")</f>
        <v>#REF!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57" t="e">
        <f>IF(ISNA(VLOOKUP($B10,#REF!,AA$4,0))=FALSE,VLOOKUP($B10,#REF!,AA$4,0),"")</f>
        <v>#REF!</v>
      </c>
      <c r="AB10" s="158" t="e">
        <f>IF(ISNA(VLOOKUP($B10,#REF!,AB$4,0))=FALSE,VLOOKUP($B10,#REF!,AB$4,0),"")</f>
        <v>#REF!</v>
      </c>
      <c r="AC10" s="158" t="e">
        <f>IF(ISNA(VLOOKUP($B10,#REF!,AC$4,0))=FALSE,VLOOKUP($B10,#REF!,AC$4,0),"")</f>
        <v>#REF!</v>
      </c>
      <c r="AD10" s="159" t="e">
        <f>IF(ISNA(VLOOKUP($B10,#REF!,AD$4,0))=FALSE,VLOOKUP($B10,#REF!,AD$4,0),"")</f>
        <v>#REF!</v>
      </c>
    </row>
    <row r="11" spans="1:32" s="1" customFormat="1" ht="19.5" customHeight="1">
      <c r="A11" s="26">
        <v>3</v>
      </c>
      <c r="B11" s="26" t="str">
        <f t="shared" si="0"/>
        <v>15E3903</v>
      </c>
      <c r="C11" s="27" t="e">
        <f>IF(ISNA(VLOOKUP($B11,#REF!,$C$4,0))=FALSE,VLOOKUP($B11,#REF!,$C$4,0),"")</f>
        <v>#REF!</v>
      </c>
      <c r="D11" s="28" t="e">
        <f>IF(ISNA(VLOOKUP($B11,#REF!,D$4,0))=FALSE,VLOOKUP($B11,#REF!,D$4,0),"")</f>
        <v>#REF!</v>
      </c>
      <c r="E11" s="29" t="e">
        <f>IF(ISNA(VLOOKUP($B11,#REF!,E$4,0))=FALSE,VLOOKUP($B11,#REF!,E$4,0),"")</f>
        <v>#REF!</v>
      </c>
      <c r="F11" s="27" t="e">
        <f>IF(ISNA(VLOOKUP($B11,#REF!,F$4,0))=FALSE,VLOOKUP($B11,#REF!,F$4,0),"")</f>
        <v>#REF!</v>
      </c>
      <c r="G11" s="27" t="e">
        <f>IF(ISNA(VLOOKUP($B11,#REF!,G$4,0))=FALSE,VLOOKUP($B11,#REF!,G$4,0),"")</f>
        <v>#REF!</v>
      </c>
      <c r="H11" s="27" t="e">
        <f>IF(ISNA(VLOOKUP($B11,#REF!,H$4,0))=FALSE,VLOOKUP($B11,#REF!,H$4,0),"")</f>
        <v>#REF!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57" t="e">
        <f>IF(ISNA(VLOOKUP($B11,#REF!,AA$4,0))=FALSE,VLOOKUP($B11,#REF!,AA$4,0),"")</f>
        <v>#REF!</v>
      </c>
      <c r="AB11" s="158" t="e">
        <f>IF(ISNA(VLOOKUP($B11,#REF!,AB$4,0))=FALSE,VLOOKUP($B11,#REF!,AB$4,0),"")</f>
        <v>#REF!</v>
      </c>
      <c r="AC11" s="158" t="e">
        <f>IF(ISNA(VLOOKUP($B11,#REF!,AC$4,0))=FALSE,VLOOKUP($B11,#REF!,AC$4,0),"")</f>
        <v>#REF!</v>
      </c>
      <c r="AD11" s="159" t="e">
        <f>IF(ISNA(VLOOKUP($B11,#REF!,AD$4,0))=FALSE,VLOOKUP($B11,#REF!,AD$4,0),"")</f>
        <v>#REF!</v>
      </c>
    </row>
    <row r="12" spans="1:32" s="1" customFormat="1" ht="19.5" customHeight="1">
      <c r="A12" s="26">
        <v>4</v>
      </c>
      <c r="B12" s="26" t="str">
        <f t="shared" si="0"/>
        <v>15E3904</v>
      </c>
      <c r="C12" s="27" t="e">
        <f>IF(ISNA(VLOOKUP($B12,#REF!,$C$4,0))=FALSE,VLOOKUP($B12,#REF!,$C$4,0),"")</f>
        <v>#REF!</v>
      </c>
      <c r="D12" s="28" t="e">
        <f>IF(ISNA(VLOOKUP($B12,#REF!,D$4,0))=FALSE,VLOOKUP($B12,#REF!,D$4,0),"")</f>
        <v>#REF!</v>
      </c>
      <c r="E12" s="29" t="e">
        <f>IF(ISNA(VLOOKUP($B12,#REF!,E$4,0))=FALSE,VLOOKUP($B12,#REF!,E$4,0),"")</f>
        <v>#REF!</v>
      </c>
      <c r="F12" s="27" t="e">
        <f>IF(ISNA(VLOOKUP($B12,#REF!,F$4,0))=FALSE,VLOOKUP($B12,#REF!,F$4,0),"")</f>
        <v>#REF!</v>
      </c>
      <c r="G12" s="27" t="e">
        <f>IF(ISNA(VLOOKUP($B12,#REF!,G$4,0))=FALSE,VLOOKUP($B12,#REF!,G$4,0),"")</f>
        <v>#REF!</v>
      </c>
      <c r="H12" s="27" t="e">
        <f>IF(ISNA(VLOOKUP($B12,#REF!,H$4,0))=FALSE,VLOOKUP($B12,#REF!,H$4,0),"")</f>
        <v>#REF!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157" t="e">
        <f>IF(ISNA(VLOOKUP($B12,#REF!,AA$4,0))=FALSE,VLOOKUP($B12,#REF!,AA$4,0),"")</f>
        <v>#REF!</v>
      </c>
      <c r="AB12" s="158" t="e">
        <f>IF(ISNA(VLOOKUP($B12,#REF!,AB$4,0))=FALSE,VLOOKUP($B12,#REF!,AB$4,0),"")</f>
        <v>#REF!</v>
      </c>
      <c r="AC12" s="158" t="e">
        <f>IF(ISNA(VLOOKUP($B12,#REF!,AC$4,0))=FALSE,VLOOKUP($B12,#REF!,AC$4,0),"")</f>
        <v>#REF!</v>
      </c>
      <c r="AD12" s="159" t="e">
        <f>IF(ISNA(VLOOKUP($B12,#REF!,AD$4,0))=FALSE,VLOOKUP($B12,#REF!,AD$4,0),"")</f>
        <v>#REF!</v>
      </c>
    </row>
    <row r="13" spans="1:32" s="1" customFormat="1" ht="19.5" customHeight="1">
      <c r="A13" s="26">
        <v>5</v>
      </c>
      <c r="B13" s="26" t="str">
        <f t="shared" si="0"/>
        <v>15E3905</v>
      </c>
      <c r="C13" s="27" t="e">
        <f>IF(ISNA(VLOOKUP($B13,#REF!,$C$4,0))=FALSE,VLOOKUP($B13,#REF!,$C$4,0),"")</f>
        <v>#REF!</v>
      </c>
      <c r="D13" s="28" t="e">
        <f>IF(ISNA(VLOOKUP($B13,#REF!,D$4,0))=FALSE,VLOOKUP($B13,#REF!,D$4,0),"")</f>
        <v>#REF!</v>
      </c>
      <c r="E13" s="29" t="e">
        <f>IF(ISNA(VLOOKUP($B13,#REF!,E$4,0))=FALSE,VLOOKUP($B13,#REF!,E$4,0),"")</f>
        <v>#REF!</v>
      </c>
      <c r="F13" s="27" t="e">
        <f>IF(ISNA(VLOOKUP($B13,#REF!,F$4,0))=FALSE,VLOOKUP($B13,#REF!,F$4,0),"")</f>
        <v>#REF!</v>
      </c>
      <c r="G13" s="27" t="e">
        <f>IF(ISNA(VLOOKUP($B13,#REF!,G$4,0))=FALSE,VLOOKUP($B13,#REF!,G$4,0),"")</f>
        <v>#REF!</v>
      </c>
      <c r="H13" s="27" t="e">
        <f>IF(ISNA(VLOOKUP($B13,#REF!,H$4,0))=FALSE,VLOOKUP($B13,#REF!,H$4,0),"")</f>
        <v>#REF!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57" t="e">
        <f>IF(ISNA(VLOOKUP($B13,#REF!,AA$4,0))=FALSE,VLOOKUP($B13,#REF!,AA$4,0),"")</f>
        <v>#REF!</v>
      </c>
      <c r="AB13" s="158" t="e">
        <f>IF(ISNA(VLOOKUP($B13,#REF!,AB$4,0))=FALSE,VLOOKUP($B13,#REF!,AB$4,0),"")</f>
        <v>#REF!</v>
      </c>
      <c r="AC13" s="158" t="e">
        <f>IF(ISNA(VLOOKUP($B13,#REF!,AC$4,0))=FALSE,VLOOKUP($B13,#REF!,AC$4,0),"")</f>
        <v>#REF!</v>
      </c>
      <c r="AD13" s="159" t="e">
        <f>IF(ISNA(VLOOKUP($B13,#REF!,AD$4,0))=FALSE,VLOOKUP($B13,#REF!,AD$4,0),"")</f>
        <v>#REF!</v>
      </c>
    </row>
    <row r="14" spans="1:32" s="1" customFormat="1" ht="19.5" customHeight="1">
      <c r="A14" s="26">
        <v>6</v>
      </c>
      <c r="B14" s="26" t="str">
        <f>$G$2&amp;TEXT(A14,"00")</f>
        <v>15E3906</v>
      </c>
      <c r="C14" s="27" t="e">
        <f>IF(ISNA(VLOOKUP($B14,#REF!,$C$4,0))=FALSE,VLOOKUP($B14,#REF!,$C$4,0),"")</f>
        <v>#REF!</v>
      </c>
      <c r="D14" s="28" t="e">
        <f>IF(ISNA(VLOOKUP($B14,#REF!,D$4,0))=FALSE,VLOOKUP($B14,#REF!,D$4,0),"")</f>
        <v>#REF!</v>
      </c>
      <c r="E14" s="29" t="e">
        <f>IF(ISNA(VLOOKUP($B14,#REF!,E$4,0))=FALSE,VLOOKUP($B14,#REF!,E$4,0),"")</f>
        <v>#REF!</v>
      </c>
      <c r="F14" s="27" t="e">
        <f>IF(ISNA(VLOOKUP($B14,#REF!,F$4,0))=FALSE,VLOOKUP($B14,#REF!,F$4,0),"")</f>
        <v>#REF!</v>
      </c>
      <c r="G14" s="27" t="e">
        <f>IF(ISNA(VLOOKUP($B14,#REF!,G$4,0))=FALSE,VLOOKUP($B14,#REF!,G$4,0),"")</f>
        <v>#REF!</v>
      </c>
      <c r="H14" s="27" t="e">
        <f>IF(ISNA(VLOOKUP($B14,#REF!,H$4,0))=FALSE,VLOOKUP($B14,#REF!,H$4,0),"")</f>
        <v>#REF!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157" t="e">
        <f>IF(ISNA(VLOOKUP($B14,#REF!,AA$4,0))=FALSE,VLOOKUP($B14,#REF!,AA$4,0),"")</f>
        <v>#REF!</v>
      </c>
      <c r="AB14" s="158" t="e">
        <f>IF(ISNA(VLOOKUP($B14,#REF!,AB$4,0))=FALSE,VLOOKUP($B14,#REF!,AB$4,0),"")</f>
        <v>#REF!</v>
      </c>
      <c r="AC14" s="158" t="e">
        <f>IF(ISNA(VLOOKUP($B14,#REF!,AC$4,0))=FALSE,VLOOKUP($B14,#REF!,AC$4,0),"")</f>
        <v>#REF!</v>
      </c>
      <c r="AD14" s="159" t="e">
        <f>IF(ISNA(VLOOKUP($B14,#REF!,AD$4,0))=FALSE,VLOOKUP($B14,#REF!,AD$4,0),"")</f>
        <v>#REF!</v>
      </c>
    </row>
    <row r="15" spans="1:32" s="1" customFormat="1" ht="19.5" customHeight="1">
      <c r="A15" s="26">
        <v>7</v>
      </c>
      <c r="B15" s="26" t="str">
        <f t="shared" si="0"/>
        <v>15E3907</v>
      </c>
      <c r="C15" s="27" t="e">
        <f>IF(ISNA(VLOOKUP($B15,#REF!,$C$4,0))=FALSE,VLOOKUP($B15,#REF!,$C$4,0),"")</f>
        <v>#REF!</v>
      </c>
      <c r="D15" s="28" t="e">
        <f>IF(ISNA(VLOOKUP($B15,#REF!,D$4,0))=FALSE,VLOOKUP($B15,#REF!,D$4,0),"")</f>
        <v>#REF!</v>
      </c>
      <c r="E15" s="29" t="e">
        <f>IF(ISNA(VLOOKUP($B15,#REF!,E$4,0))=FALSE,VLOOKUP($B15,#REF!,E$4,0),"")</f>
        <v>#REF!</v>
      </c>
      <c r="F15" s="27" t="e">
        <f>IF(ISNA(VLOOKUP($B15,#REF!,F$4,0))=FALSE,VLOOKUP($B15,#REF!,F$4,0),"")</f>
        <v>#REF!</v>
      </c>
      <c r="G15" s="27" t="e">
        <f>IF(ISNA(VLOOKUP($B15,#REF!,G$4,0))=FALSE,VLOOKUP($B15,#REF!,G$4,0),"")</f>
        <v>#REF!</v>
      </c>
      <c r="H15" s="27" t="e">
        <f>IF(ISNA(VLOOKUP($B15,#REF!,H$4,0))=FALSE,VLOOKUP($B15,#REF!,H$4,0),"")</f>
        <v>#REF!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157" t="e">
        <f>IF(ISNA(VLOOKUP($B15,#REF!,AA$4,0))=FALSE,VLOOKUP($B15,#REF!,AA$4,0),"")</f>
        <v>#REF!</v>
      </c>
      <c r="AB15" s="158" t="e">
        <f>IF(ISNA(VLOOKUP($B15,#REF!,AB$4,0))=FALSE,VLOOKUP($B15,#REF!,AB$4,0),"")</f>
        <v>#REF!</v>
      </c>
      <c r="AC15" s="158" t="e">
        <f>IF(ISNA(VLOOKUP($B15,#REF!,AC$4,0))=FALSE,VLOOKUP($B15,#REF!,AC$4,0),"")</f>
        <v>#REF!</v>
      </c>
      <c r="AD15" s="159" t="e">
        <f>IF(ISNA(VLOOKUP($B15,#REF!,AD$4,0))=FALSE,VLOOKUP($B15,#REF!,AD$4,0),"")</f>
        <v>#REF!</v>
      </c>
    </row>
    <row r="16" spans="1:32" s="1" customFormat="1" ht="19.5" customHeight="1">
      <c r="A16" s="26">
        <v>8</v>
      </c>
      <c r="B16" s="26" t="str">
        <f t="shared" si="0"/>
        <v>15E3908</v>
      </c>
      <c r="C16" s="27" t="e">
        <f>IF(ISNA(VLOOKUP($B16,#REF!,$C$4,0))=FALSE,VLOOKUP($B16,#REF!,$C$4,0),"")</f>
        <v>#REF!</v>
      </c>
      <c r="D16" s="28" t="e">
        <f>IF(ISNA(VLOOKUP($B16,#REF!,D$4,0))=FALSE,VLOOKUP($B16,#REF!,D$4,0),"")</f>
        <v>#REF!</v>
      </c>
      <c r="E16" s="29" t="e">
        <f>IF(ISNA(VLOOKUP($B16,#REF!,E$4,0))=FALSE,VLOOKUP($B16,#REF!,E$4,0),"")</f>
        <v>#REF!</v>
      </c>
      <c r="F16" s="27" t="e">
        <f>IF(ISNA(VLOOKUP($B16,#REF!,F$4,0))=FALSE,VLOOKUP($B16,#REF!,F$4,0),"")</f>
        <v>#REF!</v>
      </c>
      <c r="G16" s="27" t="e">
        <f>IF(ISNA(VLOOKUP($B16,#REF!,G$4,0))=FALSE,VLOOKUP($B16,#REF!,G$4,0),"")</f>
        <v>#REF!</v>
      </c>
      <c r="H16" s="27" t="e">
        <f>IF(ISNA(VLOOKUP($B16,#REF!,H$4,0))=FALSE,VLOOKUP($B16,#REF!,H$4,0),"")</f>
        <v>#REF!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157" t="e">
        <f>IF(ISNA(VLOOKUP($B16,#REF!,AA$4,0))=FALSE,VLOOKUP($B16,#REF!,AA$4,0),"")</f>
        <v>#REF!</v>
      </c>
      <c r="AB16" s="158" t="e">
        <f>IF(ISNA(VLOOKUP($B16,#REF!,AB$4,0))=FALSE,VLOOKUP($B16,#REF!,AB$4,0),"")</f>
        <v>#REF!</v>
      </c>
      <c r="AC16" s="158" t="e">
        <f>IF(ISNA(VLOOKUP($B16,#REF!,AC$4,0))=FALSE,VLOOKUP($B16,#REF!,AC$4,0),"")</f>
        <v>#REF!</v>
      </c>
      <c r="AD16" s="159" t="e">
        <f>IF(ISNA(VLOOKUP($B16,#REF!,AD$4,0))=FALSE,VLOOKUP($B16,#REF!,AD$4,0),"")</f>
        <v>#REF!</v>
      </c>
    </row>
    <row r="17" spans="1:30" s="1" customFormat="1" ht="19.5" customHeight="1">
      <c r="A17" s="26">
        <v>9</v>
      </c>
      <c r="B17" s="26" t="str">
        <f t="shared" si="0"/>
        <v>15E3909</v>
      </c>
      <c r="C17" s="27" t="e">
        <f>IF(ISNA(VLOOKUP($B17,#REF!,$C$4,0))=FALSE,VLOOKUP($B17,#REF!,$C$4,0),"")</f>
        <v>#REF!</v>
      </c>
      <c r="D17" s="28" t="e">
        <f>IF(ISNA(VLOOKUP($B17,#REF!,D$4,0))=FALSE,VLOOKUP($B17,#REF!,D$4,0),"")</f>
        <v>#REF!</v>
      </c>
      <c r="E17" s="29" t="e">
        <f>IF(ISNA(VLOOKUP($B17,#REF!,E$4,0))=FALSE,VLOOKUP($B17,#REF!,E$4,0),"")</f>
        <v>#REF!</v>
      </c>
      <c r="F17" s="27" t="e">
        <f>IF(ISNA(VLOOKUP($B17,#REF!,F$4,0))=FALSE,VLOOKUP($B17,#REF!,F$4,0),"")</f>
        <v>#REF!</v>
      </c>
      <c r="G17" s="27" t="e">
        <f>IF(ISNA(VLOOKUP($B17,#REF!,G$4,0))=FALSE,VLOOKUP($B17,#REF!,G$4,0),"")</f>
        <v>#REF!</v>
      </c>
      <c r="H17" s="27" t="e">
        <f>IF(ISNA(VLOOKUP($B17,#REF!,H$4,0))=FALSE,VLOOKUP($B17,#REF!,H$4,0),"")</f>
        <v>#REF!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157" t="e">
        <f>IF(ISNA(VLOOKUP($B17,#REF!,AA$4,0))=FALSE,VLOOKUP($B17,#REF!,AA$4,0),"")</f>
        <v>#REF!</v>
      </c>
      <c r="AB17" s="158" t="e">
        <f>IF(ISNA(VLOOKUP($B17,#REF!,AB$4,0))=FALSE,VLOOKUP($B17,#REF!,AB$4,0),"")</f>
        <v>#REF!</v>
      </c>
      <c r="AC17" s="158" t="e">
        <f>IF(ISNA(VLOOKUP($B17,#REF!,AC$4,0))=FALSE,VLOOKUP($B17,#REF!,AC$4,0),"")</f>
        <v>#REF!</v>
      </c>
      <c r="AD17" s="159" t="e">
        <f>IF(ISNA(VLOOKUP($B17,#REF!,AD$4,0))=FALSE,VLOOKUP($B17,#REF!,AD$4,0),"")</f>
        <v>#REF!</v>
      </c>
    </row>
    <row r="18" spans="1:30" s="1" customFormat="1" ht="19.5" customHeight="1">
      <c r="A18" s="26">
        <v>10</v>
      </c>
      <c r="B18" s="26" t="str">
        <f t="shared" si="0"/>
        <v>15E3910</v>
      </c>
      <c r="C18" s="27" t="e">
        <f>IF(ISNA(VLOOKUP($B18,#REF!,$C$4,0))=FALSE,VLOOKUP($B18,#REF!,$C$4,0),"")</f>
        <v>#REF!</v>
      </c>
      <c r="D18" s="28" t="e">
        <f>IF(ISNA(VLOOKUP($B18,#REF!,D$4,0))=FALSE,VLOOKUP($B18,#REF!,D$4,0),"")</f>
        <v>#REF!</v>
      </c>
      <c r="E18" s="29" t="e">
        <f>IF(ISNA(VLOOKUP($B18,#REF!,E$4,0))=FALSE,VLOOKUP($B18,#REF!,E$4,0),"")</f>
        <v>#REF!</v>
      </c>
      <c r="F18" s="27" t="e">
        <f>IF(ISNA(VLOOKUP($B18,#REF!,F$4,0))=FALSE,VLOOKUP($B18,#REF!,F$4,0),"")</f>
        <v>#REF!</v>
      </c>
      <c r="G18" s="27" t="e">
        <f>IF(ISNA(VLOOKUP($B18,#REF!,G$4,0))=FALSE,VLOOKUP($B18,#REF!,G$4,0),"")</f>
        <v>#REF!</v>
      </c>
      <c r="H18" s="27" t="e">
        <f>IF(ISNA(VLOOKUP($B18,#REF!,H$4,0))=FALSE,VLOOKUP($B18,#REF!,H$4,0),"")</f>
        <v>#REF!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157" t="e">
        <f>IF(ISNA(VLOOKUP($B18,#REF!,AA$4,0))=FALSE,VLOOKUP($B18,#REF!,AA$4,0),"")</f>
        <v>#REF!</v>
      </c>
      <c r="AB18" s="158" t="e">
        <f>IF(ISNA(VLOOKUP($B18,#REF!,AB$4,0))=FALSE,VLOOKUP($B18,#REF!,AB$4,0),"")</f>
        <v>#REF!</v>
      </c>
      <c r="AC18" s="158" t="e">
        <f>IF(ISNA(VLOOKUP($B18,#REF!,AC$4,0))=FALSE,VLOOKUP($B18,#REF!,AC$4,0),"")</f>
        <v>#REF!</v>
      </c>
      <c r="AD18" s="159" t="e">
        <f>IF(ISNA(VLOOKUP($B18,#REF!,AD$4,0))=FALSE,VLOOKUP($B18,#REF!,AD$4,0),"")</f>
        <v>#REF!</v>
      </c>
    </row>
    <row r="19" spans="1:30" s="1" customFormat="1" ht="19.5" customHeight="1">
      <c r="A19" s="26">
        <v>11</v>
      </c>
      <c r="B19" s="26" t="str">
        <f t="shared" si="0"/>
        <v>15E3911</v>
      </c>
      <c r="C19" s="27" t="e">
        <f>IF(ISNA(VLOOKUP($B19,#REF!,$C$4,0))=FALSE,VLOOKUP($B19,#REF!,$C$4,0),"")</f>
        <v>#REF!</v>
      </c>
      <c r="D19" s="28" t="e">
        <f>IF(ISNA(VLOOKUP($B19,#REF!,D$4,0))=FALSE,VLOOKUP($B19,#REF!,D$4,0),"")</f>
        <v>#REF!</v>
      </c>
      <c r="E19" s="29" t="e">
        <f>IF(ISNA(VLOOKUP($B19,#REF!,E$4,0))=FALSE,VLOOKUP($B19,#REF!,E$4,0),"")</f>
        <v>#REF!</v>
      </c>
      <c r="F19" s="27" t="e">
        <f>IF(ISNA(VLOOKUP($B19,#REF!,F$4,0))=FALSE,VLOOKUP($B19,#REF!,F$4,0),"")</f>
        <v>#REF!</v>
      </c>
      <c r="G19" s="27" t="e">
        <f>IF(ISNA(VLOOKUP($B19,#REF!,G$4,0))=FALSE,VLOOKUP($B19,#REF!,G$4,0),"")</f>
        <v>#REF!</v>
      </c>
      <c r="H19" s="27" t="e">
        <f>IF(ISNA(VLOOKUP($B19,#REF!,H$4,0))=FALSE,VLOOKUP($B19,#REF!,H$4,0),"")</f>
        <v>#REF!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157" t="e">
        <f>IF(ISNA(VLOOKUP($B19,#REF!,AA$4,0))=FALSE,VLOOKUP($B19,#REF!,AA$4,0),"")</f>
        <v>#REF!</v>
      </c>
      <c r="AB19" s="158" t="e">
        <f>IF(ISNA(VLOOKUP($B19,#REF!,AB$4,0))=FALSE,VLOOKUP($B19,#REF!,AB$4,0),"")</f>
        <v>#REF!</v>
      </c>
      <c r="AC19" s="158" t="e">
        <f>IF(ISNA(VLOOKUP($B19,#REF!,AC$4,0))=FALSE,VLOOKUP($B19,#REF!,AC$4,0),"")</f>
        <v>#REF!</v>
      </c>
      <c r="AD19" s="159" t="e">
        <f>IF(ISNA(VLOOKUP($B19,#REF!,AD$4,0))=FALSE,VLOOKUP($B19,#REF!,AD$4,0),"")</f>
        <v>#REF!</v>
      </c>
    </row>
    <row r="20" spans="1:30" s="1" customFormat="1" ht="19.5" customHeight="1">
      <c r="A20" s="26">
        <v>12</v>
      </c>
      <c r="B20" s="26" t="str">
        <f t="shared" si="0"/>
        <v>15E3912</v>
      </c>
      <c r="C20" s="27" t="e">
        <f>IF(ISNA(VLOOKUP($B20,#REF!,$C$4,0))=FALSE,VLOOKUP($B20,#REF!,$C$4,0),"")</f>
        <v>#REF!</v>
      </c>
      <c r="D20" s="28" t="e">
        <f>IF(ISNA(VLOOKUP($B20,#REF!,D$4,0))=FALSE,VLOOKUP($B20,#REF!,D$4,0),"")</f>
        <v>#REF!</v>
      </c>
      <c r="E20" s="29" t="e">
        <f>IF(ISNA(VLOOKUP($B20,#REF!,E$4,0))=FALSE,VLOOKUP($B20,#REF!,E$4,0),"")</f>
        <v>#REF!</v>
      </c>
      <c r="F20" s="27" t="e">
        <f>IF(ISNA(VLOOKUP($B20,#REF!,F$4,0))=FALSE,VLOOKUP($B20,#REF!,F$4,0),"")</f>
        <v>#REF!</v>
      </c>
      <c r="G20" s="27" t="e">
        <f>IF(ISNA(VLOOKUP($B20,#REF!,G$4,0))=FALSE,VLOOKUP($B20,#REF!,G$4,0),"")</f>
        <v>#REF!</v>
      </c>
      <c r="H20" s="27" t="e">
        <f>IF(ISNA(VLOOKUP($B20,#REF!,H$4,0))=FALSE,VLOOKUP($B20,#REF!,H$4,0),"")</f>
        <v>#REF!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157" t="e">
        <f>IF(ISNA(VLOOKUP($B20,#REF!,AA$4,0))=FALSE,VLOOKUP($B20,#REF!,AA$4,0),"")</f>
        <v>#REF!</v>
      </c>
      <c r="AB20" s="158" t="e">
        <f>IF(ISNA(VLOOKUP($B20,#REF!,AB$4,0))=FALSE,VLOOKUP($B20,#REF!,AB$4,0),"")</f>
        <v>#REF!</v>
      </c>
      <c r="AC20" s="158" t="e">
        <f>IF(ISNA(VLOOKUP($B20,#REF!,AC$4,0))=FALSE,VLOOKUP($B20,#REF!,AC$4,0),"")</f>
        <v>#REF!</v>
      </c>
      <c r="AD20" s="159" t="e">
        <f>IF(ISNA(VLOOKUP($B20,#REF!,AD$4,0))=FALSE,VLOOKUP($B20,#REF!,AD$4,0),"")</f>
        <v>#REF!</v>
      </c>
    </row>
    <row r="21" spans="1:30" s="1" customFormat="1" ht="19.5" customHeight="1">
      <c r="A21" s="26">
        <v>13</v>
      </c>
      <c r="B21" s="26" t="str">
        <f t="shared" si="0"/>
        <v>15E3913</v>
      </c>
      <c r="C21" s="27" t="e">
        <f>IF(ISNA(VLOOKUP($B21,#REF!,$C$4,0))=FALSE,VLOOKUP($B21,#REF!,$C$4,0),"")</f>
        <v>#REF!</v>
      </c>
      <c r="D21" s="28" t="e">
        <f>IF(ISNA(VLOOKUP($B21,#REF!,D$4,0))=FALSE,VLOOKUP($B21,#REF!,D$4,0),"")</f>
        <v>#REF!</v>
      </c>
      <c r="E21" s="29" t="e">
        <f>IF(ISNA(VLOOKUP($B21,#REF!,E$4,0))=FALSE,VLOOKUP($B21,#REF!,E$4,0),"")</f>
        <v>#REF!</v>
      </c>
      <c r="F21" s="27" t="e">
        <f>IF(ISNA(VLOOKUP($B21,#REF!,F$4,0))=FALSE,VLOOKUP($B21,#REF!,F$4,0),"")</f>
        <v>#REF!</v>
      </c>
      <c r="G21" s="27" t="e">
        <f>IF(ISNA(VLOOKUP($B21,#REF!,G$4,0))=FALSE,VLOOKUP($B21,#REF!,G$4,0),"")</f>
        <v>#REF!</v>
      </c>
      <c r="H21" s="27" t="e">
        <f>IF(ISNA(VLOOKUP($B21,#REF!,H$4,0))=FALSE,VLOOKUP($B21,#REF!,H$4,0),"")</f>
        <v>#REF!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157" t="e">
        <f>IF(ISNA(VLOOKUP($B21,#REF!,AA$4,0))=FALSE,VLOOKUP($B21,#REF!,AA$4,0),"")</f>
        <v>#REF!</v>
      </c>
      <c r="AB21" s="158" t="e">
        <f>IF(ISNA(VLOOKUP($B21,#REF!,AB$4,0))=FALSE,VLOOKUP($B21,#REF!,AB$4,0),"")</f>
        <v>#REF!</v>
      </c>
      <c r="AC21" s="158" t="e">
        <f>IF(ISNA(VLOOKUP($B21,#REF!,AC$4,0))=FALSE,VLOOKUP($B21,#REF!,AC$4,0),"")</f>
        <v>#REF!</v>
      </c>
      <c r="AD21" s="159" t="e">
        <f>IF(ISNA(VLOOKUP($B21,#REF!,AD$4,0))=FALSE,VLOOKUP($B21,#REF!,AD$4,0),"")</f>
        <v>#REF!</v>
      </c>
    </row>
    <row r="22" spans="1:30" s="1" customFormat="1" ht="19.5" customHeight="1">
      <c r="A22" s="26">
        <v>14</v>
      </c>
      <c r="B22" s="26" t="str">
        <f t="shared" si="0"/>
        <v>15E3914</v>
      </c>
      <c r="C22" s="27" t="e">
        <f>IF(ISNA(VLOOKUP($B22,#REF!,$C$4,0))=FALSE,VLOOKUP($B22,#REF!,$C$4,0),"")</f>
        <v>#REF!</v>
      </c>
      <c r="D22" s="28" t="e">
        <f>IF(ISNA(VLOOKUP($B22,#REF!,D$4,0))=FALSE,VLOOKUP($B22,#REF!,D$4,0),"")</f>
        <v>#REF!</v>
      </c>
      <c r="E22" s="29" t="e">
        <f>IF(ISNA(VLOOKUP($B22,#REF!,E$4,0))=FALSE,VLOOKUP($B22,#REF!,E$4,0),"")</f>
        <v>#REF!</v>
      </c>
      <c r="F22" s="27" t="e">
        <f>IF(ISNA(VLOOKUP($B22,#REF!,F$4,0))=FALSE,VLOOKUP($B22,#REF!,F$4,0),"")</f>
        <v>#REF!</v>
      </c>
      <c r="G22" s="27" t="e">
        <f>IF(ISNA(VLOOKUP($B22,#REF!,G$4,0))=FALSE,VLOOKUP($B22,#REF!,G$4,0),"")</f>
        <v>#REF!</v>
      </c>
      <c r="H22" s="27" t="e">
        <f>IF(ISNA(VLOOKUP($B22,#REF!,H$4,0))=FALSE,VLOOKUP($B22,#REF!,H$4,0),"")</f>
        <v>#REF!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157" t="e">
        <f>IF(ISNA(VLOOKUP($B22,#REF!,AA$4,0))=FALSE,VLOOKUP($B22,#REF!,AA$4,0),"")</f>
        <v>#REF!</v>
      </c>
      <c r="AB22" s="158" t="e">
        <f>IF(ISNA(VLOOKUP($B22,#REF!,AB$4,0))=FALSE,VLOOKUP($B22,#REF!,AB$4,0),"")</f>
        <v>#REF!</v>
      </c>
      <c r="AC22" s="158" t="e">
        <f>IF(ISNA(VLOOKUP($B22,#REF!,AC$4,0))=FALSE,VLOOKUP($B22,#REF!,AC$4,0),"")</f>
        <v>#REF!</v>
      </c>
      <c r="AD22" s="159" t="e">
        <f>IF(ISNA(VLOOKUP($B22,#REF!,AD$4,0))=FALSE,VLOOKUP($B22,#REF!,AD$4,0),"")</f>
        <v>#REF!</v>
      </c>
    </row>
    <row r="23" spans="1:30" s="1" customFormat="1" ht="19.5" customHeight="1">
      <c r="A23" s="38">
        <v>15</v>
      </c>
      <c r="B23" s="38" t="str">
        <f t="shared" si="0"/>
        <v>15E3915</v>
      </c>
      <c r="C23" s="39" t="e">
        <f>IF(ISNA(VLOOKUP($B23,#REF!,$C$4,0))=FALSE,VLOOKUP($B23,#REF!,$C$4,0),"")</f>
        <v>#REF!</v>
      </c>
      <c r="D23" s="40" t="e">
        <f>IF(ISNA(VLOOKUP($B23,#REF!,D$4,0))=FALSE,VLOOKUP($B23,#REF!,D$4,0),"")</f>
        <v>#REF!</v>
      </c>
      <c r="E23" s="41" t="e">
        <f>IF(ISNA(VLOOKUP($B23,#REF!,E$4,0))=FALSE,VLOOKUP($B23,#REF!,E$4,0),"")</f>
        <v>#REF!</v>
      </c>
      <c r="F23" s="39" t="e">
        <f>IF(ISNA(VLOOKUP($B23,#REF!,F$4,0))=FALSE,VLOOKUP($B23,#REF!,F$4,0),"")</f>
        <v>#REF!</v>
      </c>
      <c r="G23" s="39" t="e">
        <f>IF(ISNA(VLOOKUP($B23,#REF!,G$4,0))=FALSE,VLOOKUP($B23,#REF!,G$4,0),"")</f>
        <v>#REF!</v>
      </c>
      <c r="H23" s="39" t="e">
        <f>IF(ISNA(VLOOKUP($B23,#REF!,H$4,0))=FALSE,VLOOKUP($B23,#REF!,H$4,0),"")</f>
        <v>#REF!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163" t="e">
        <f>IF(ISNA(VLOOKUP($B23,#REF!,AA$4,0))=FALSE,VLOOKUP($B23,#REF!,AA$4,0),"")</f>
        <v>#REF!</v>
      </c>
      <c r="AB23" s="164" t="e">
        <f>IF(ISNA(VLOOKUP($B23,#REF!,AB$4,0))=FALSE,VLOOKUP($B23,#REF!,AB$4,0),"")</f>
        <v>#REF!</v>
      </c>
      <c r="AC23" s="164" t="e">
        <f>IF(ISNA(VLOOKUP($B23,#REF!,AC$4,0))=FALSE,VLOOKUP($B23,#REF!,AC$4,0),"")</f>
        <v>#REF!</v>
      </c>
      <c r="AD23" s="165" t="e">
        <f>IF(ISNA(VLOOKUP($B23,#REF!,AD$4,0))=FALSE,VLOOKUP($B23,#REF!,AD$4,0),"")</f>
        <v>#REF!</v>
      </c>
    </row>
    <row r="24" spans="1:30" s="1" customFormat="1">
      <c r="A24" s="21" t="s">
        <v>25</v>
      </c>
      <c r="B24" s="21"/>
      <c r="C24" s="21"/>
      <c r="D24" s="37"/>
      <c r="E24" s="37"/>
      <c r="F24" s="37"/>
      <c r="G24" s="37"/>
      <c r="S24" s="122" t="s">
        <v>30</v>
      </c>
      <c r="T24" s="122"/>
      <c r="U24" s="122"/>
      <c r="V24" s="122"/>
      <c r="W24" s="122"/>
      <c r="X24" s="122"/>
      <c r="Y24" s="122"/>
      <c r="Z24" s="122"/>
      <c r="AA24" s="122"/>
    </row>
    <row r="25" spans="1:30" s="1" customFormat="1">
      <c r="A25" s="31" t="s">
        <v>26</v>
      </c>
      <c r="B25" s="31"/>
      <c r="C25" s="31"/>
      <c r="D25" s="21"/>
      <c r="E25" s="21"/>
      <c r="F25" s="21"/>
      <c r="G25" s="21"/>
      <c r="K25" s="122" t="s">
        <v>22</v>
      </c>
      <c r="L25" s="122"/>
      <c r="M25" s="122"/>
      <c r="N25" s="122"/>
      <c r="O25" s="122"/>
      <c r="P25" s="122"/>
      <c r="Q25" s="122"/>
      <c r="R25" s="122"/>
      <c r="T25" s="21"/>
      <c r="U25" s="21"/>
      <c r="V25" s="122" t="s">
        <v>23</v>
      </c>
      <c r="W25" s="122"/>
      <c r="X25" s="122"/>
      <c r="Y25" s="122"/>
      <c r="Z25" s="122"/>
      <c r="AA25" s="122"/>
    </row>
    <row r="26" spans="1:30" s="1" customFormat="1">
      <c r="A26" s="31" t="s">
        <v>27</v>
      </c>
      <c r="B26" s="31"/>
      <c r="C26" s="31"/>
      <c r="D26" s="31"/>
      <c r="E26" s="31"/>
      <c r="F26" s="31"/>
      <c r="G26" s="31"/>
      <c r="I26" s="21"/>
      <c r="J26" s="21"/>
      <c r="K26" s="122" t="s">
        <v>24</v>
      </c>
      <c r="L26" s="122"/>
      <c r="M26" s="122"/>
      <c r="N26" s="122"/>
      <c r="O26" s="122"/>
      <c r="P26" s="122"/>
      <c r="Q26" s="122"/>
      <c r="R26" s="122"/>
      <c r="S26" s="30"/>
      <c r="T26" s="30"/>
      <c r="U26" s="30"/>
      <c r="V26" s="122" t="s">
        <v>24</v>
      </c>
      <c r="W26" s="122"/>
      <c r="X26" s="122"/>
      <c r="Y26" s="122"/>
      <c r="Z26" s="122"/>
      <c r="AA26" s="122"/>
    </row>
    <row r="27" spans="1:30" s="1" customFormat="1">
      <c r="A27" s="31" t="s">
        <v>29</v>
      </c>
      <c r="B27" s="31"/>
      <c r="C27" s="31"/>
      <c r="D27" s="31"/>
      <c r="E27" s="31"/>
      <c r="F27" s="31"/>
      <c r="G27" s="31"/>
      <c r="H27" s="30"/>
      <c r="I27" s="30"/>
      <c r="J27" s="30"/>
    </row>
    <row r="28" spans="1:30" s="1" customFormat="1">
      <c r="A28" s="32" t="s">
        <v>28</v>
      </c>
      <c r="D28" s="31"/>
      <c r="E28" s="31"/>
      <c r="F28" s="31"/>
      <c r="G28" s="31"/>
      <c r="I28" s="21"/>
      <c r="J28" s="21"/>
      <c r="K28" s="21"/>
      <c r="L28" s="21"/>
      <c r="M28" s="21"/>
      <c r="T28" s="21"/>
      <c r="U28" s="21"/>
      <c r="V28" s="21"/>
      <c r="W28" s="21"/>
      <c r="X28" s="21"/>
      <c r="Y28" s="21"/>
      <c r="Z28" s="21"/>
      <c r="AA28" s="21"/>
    </row>
    <row r="29" spans="1:30" s="1" customFormat="1">
      <c r="A29" s="52"/>
      <c r="B29" s="53"/>
      <c r="C29" s="53"/>
      <c r="D29" s="54"/>
      <c r="E29" s="54"/>
      <c r="F29" s="53"/>
      <c r="G29" s="53"/>
      <c r="H29" s="53"/>
    </row>
    <row r="30" spans="1:30" s="1" customFormat="1">
      <c r="A30" s="52"/>
      <c r="B30" s="53"/>
      <c r="C30" s="53"/>
      <c r="D30" s="54"/>
      <c r="E30" s="54"/>
      <c r="F30" s="53"/>
      <c r="G30" s="53"/>
      <c r="H30" s="53"/>
    </row>
    <row r="31" spans="1:30" s="1" customFormat="1">
      <c r="D31" s="21"/>
      <c r="E31" s="21"/>
      <c r="AB31" s="48" t="s">
        <v>50</v>
      </c>
      <c r="AC31" s="45"/>
    </row>
    <row r="32" spans="1:30" s="1" customFormat="1" ht="19.5" customHeight="1">
      <c r="A32" s="25">
        <v>16</v>
      </c>
      <c r="B32" s="25" t="str">
        <f t="shared" si="0"/>
        <v>15E3916</v>
      </c>
      <c r="C32" s="19" t="e">
        <f>IF(ISNA(VLOOKUP($B32,#REF!,$C$4,0))=FALSE,VLOOKUP($B32,#REF!,$C$4,0),"")</f>
        <v>#REF!</v>
      </c>
      <c r="D32" s="33" t="e">
        <f>IF(ISNA(VLOOKUP($B32,#REF!,D$4,0))=FALSE,VLOOKUP($B32,#REF!,D$4,0),"")</f>
        <v>#REF!</v>
      </c>
      <c r="E32" s="34" t="e">
        <f>IF(ISNA(VLOOKUP($B32,#REF!,E$4,0))=FALSE,VLOOKUP($B32,#REF!,E$4,0),"")</f>
        <v>#REF!</v>
      </c>
      <c r="F32" s="19" t="e">
        <f>IF(ISNA(VLOOKUP($B32,#REF!,F$4,0))=FALSE,VLOOKUP($B32,#REF!,F$4,0),"")</f>
        <v>#REF!</v>
      </c>
      <c r="G32" s="19" t="e">
        <f>IF(ISNA(VLOOKUP($B32,#REF!,G$4,0))=FALSE,VLOOKUP($B32,#REF!,G$4,0),"")</f>
        <v>#REF!</v>
      </c>
      <c r="H32" s="19" t="e">
        <f>IF(ISNA(VLOOKUP($B32,#REF!,H$4,0))=FALSE,VLOOKUP($B32,#REF!,H$4,0),"")</f>
        <v>#REF!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160" t="e">
        <f>IF(ISNA(VLOOKUP($B32,#REF!,AA$4,0))=FALSE,VLOOKUP($B32,#REF!,AA$4,0),"")</f>
        <v>#REF!</v>
      </c>
      <c r="AB32" s="161" t="e">
        <f>IF(ISNA(VLOOKUP($B32,#REF!,AB$4,0))=FALSE,VLOOKUP($B32,#REF!,AB$4,0),"")</f>
        <v>#REF!</v>
      </c>
      <c r="AC32" s="161" t="e">
        <f>IF(ISNA(VLOOKUP($B32,#REF!,AC$4,0))=FALSE,VLOOKUP($B32,#REF!,AC$4,0),"")</f>
        <v>#REF!</v>
      </c>
      <c r="AD32" s="162" t="e">
        <f>IF(ISNA(VLOOKUP($B32,#REF!,AD$4,0))=FALSE,VLOOKUP($B32,#REF!,AD$4,0),"")</f>
        <v>#REF!</v>
      </c>
    </row>
    <row r="33" spans="1:30" s="1" customFormat="1" ht="19.5" customHeight="1">
      <c r="A33" s="26">
        <v>17</v>
      </c>
      <c r="B33" s="26" t="str">
        <f t="shared" si="0"/>
        <v>15E3917</v>
      </c>
      <c r="C33" s="27" t="e">
        <f>IF(ISNA(VLOOKUP($B33,#REF!,$C$4,0))=FALSE,VLOOKUP($B33,#REF!,$C$4,0),"")</f>
        <v>#REF!</v>
      </c>
      <c r="D33" s="28" t="e">
        <f>IF(ISNA(VLOOKUP($B33,#REF!,D$4,0))=FALSE,VLOOKUP($B33,#REF!,D$4,0),"")</f>
        <v>#REF!</v>
      </c>
      <c r="E33" s="29" t="e">
        <f>IF(ISNA(VLOOKUP($B33,#REF!,E$4,0))=FALSE,VLOOKUP($B33,#REF!,E$4,0),"")</f>
        <v>#REF!</v>
      </c>
      <c r="F33" s="27" t="e">
        <f>IF(ISNA(VLOOKUP($B33,#REF!,F$4,0))=FALSE,VLOOKUP($B33,#REF!,F$4,0),"")</f>
        <v>#REF!</v>
      </c>
      <c r="G33" s="27" t="e">
        <f>IF(ISNA(VLOOKUP($B33,#REF!,G$4,0))=FALSE,VLOOKUP($B33,#REF!,G$4,0),"")</f>
        <v>#REF!</v>
      </c>
      <c r="H33" s="27" t="e">
        <f>IF(ISNA(VLOOKUP($B33,#REF!,H$4,0))=FALSE,VLOOKUP($B33,#REF!,H$4,0),"")</f>
        <v>#REF!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157" t="e">
        <f>IF(ISNA(VLOOKUP($B33,#REF!,AA$4,0))=FALSE,VLOOKUP($B33,#REF!,AA$4,0),"")</f>
        <v>#REF!</v>
      </c>
      <c r="AB33" s="158" t="e">
        <f>IF(ISNA(VLOOKUP($B33,#REF!,AB$4,0))=FALSE,VLOOKUP($B33,#REF!,AB$4,0),"")</f>
        <v>#REF!</v>
      </c>
      <c r="AC33" s="158" t="e">
        <f>IF(ISNA(VLOOKUP($B33,#REF!,AC$4,0))=FALSE,VLOOKUP($B33,#REF!,AC$4,0),"")</f>
        <v>#REF!</v>
      </c>
      <c r="AD33" s="159" t="e">
        <f>IF(ISNA(VLOOKUP($B33,#REF!,AD$4,0))=FALSE,VLOOKUP($B33,#REF!,AD$4,0),"")</f>
        <v>#REF!</v>
      </c>
    </row>
    <row r="34" spans="1:30" s="1" customFormat="1" ht="19.5" customHeight="1">
      <c r="A34" s="26">
        <v>18</v>
      </c>
      <c r="B34" s="26" t="str">
        <f t="shared" si="0"/>
        <v>15E3918</v>
      </c>
      <c r="C34" s="27" t="e">
        <f>IF(ISNA(VLOOKUP($B34,#REF!,$C$4,0))=FALSE,VLOOKUP($B34,#REF!,$C$4,0),"")</f>
        <v>#REF!</v>
      </c>
      <c r="D34" s="28" t="e">
        <f>IF(ISNA(VLOOKUP($B34,#REF!,D$4,0))=FALSE,VLOOKUP($B34,#REF!,D$4,0),"")</f>
        <v>#REF!</v>
      </c>
      <c r="E34" s="29" t="e">
        <f>IF(ISNA(VLOOKUP($B34,#REF!,E$4,0))=FALSE,VLOOKUP($B34,#REF!,E$4,0),"")</f>
        <v>#REF!</v>
      </c>
      <c r="F34" s="27" t="e">
        <f>IF(ISNA(VLOOKUP($B34,#REF!,F$4,0))=FALSE,VLOOKUP($B34,#REF!,F$4,0),"")</f>
        <v>#REF!</v>
      </c>
      <c r="G34" s="27" t="e">
        <f>IF(ISNA(VLOOKUP($B34,#REF!,G$4,0))=FALSE,VLOOKUP($B34,#REF!,G$4,0),"")</f>
        <v>#REF!</v>
      </c>
      <c r="H34" s="27" t="e">
        <f>IF(ISNA(VLOOKUP($B34,#REF!,H$4,0))=FALSE,VLOOKUP($B34,#REF!,H$4,0),"")</f>
        <v>#REF!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157" t="e">
        <f>IF(ISNA(VLOOKUP($B34,#REF!,AA$4,0))=FALSE,VLOOKUP($B34,#REF!,AA$4,0),"")</f>
        <v>#REF!</v>
      </c>
      <c r="AB34" s="158" t="e">
        <f>IF(ISNA(VLOOKUP($B34,#REF!,AB$4,0))=FALSE,VLOOKUP($B34,#REF!,AB$4,0),"")</f>
        <v>#REF!</v>
      </c>
      <c r="AC34" s="158" t="e">
        <f>IF(ISNA(VLOOKUP($B34,#REF!,AC$4,0))=FALSE,VLOOKUP($B34,#REF!,AC$4,0),"")</f>
        <v>#REF!</v>
      </c>
      <c r="AD34" s="159" t="e">
        <f>IF(ISNA(VLOOKUP($B34,#REF!,AD$4,0))=FALSE,VLOOKUP($B34,#REF!,AD$4,0),"")</f>
        <v>#REF!</v>
      </c>
    </row>
    <row r="35" spans="1:30" s="1" customFormat="1" ht="19.5" customHeight="1">
      <c r="A35" s="26">
        <v>19</v>
      </c>
      <c r="B35" s="26" t="str">
        <f t="shared" si="0"/>
        <v>15E3919</v>
      </c>
      <c r="C35" s="27" t="e">
        <f>IF(ISNA(VLOOKUP($B35,#REF!,$C$4,0))=FALSE,VLOOKUP($B35,#REF!,$C$4,0),"")</f>
        <v>#REF!</v>
      </c>
      <c r="D35" s="28" t="e">
        <f>IF(ISNA(VLOOKUP($B35,#REF!,D$4,0))=FALSE,VLOOKUP($B35,#REF!,D$4,0),"")</f>
        <v>#REF!</v>
      </c>
      <c r="E35" s="29" t="e">
        <f>IF(ISNA(VLOOKUP($B35,#REF!,E$4,0))=FALSE,VLOOKUP($B35,#REF!,E$4,0),"")</f>
        <v>#REF!</v>
      </c>
      <c r="F35" s="27" t="e">
        <f>IF(ISNA(VLOOKUP($B35,#REF!,F$4,0))=FALSE,VLOOKUP($B35,#REF!,F$4,0),"")</f>
        <v>#REF!</v>
      </c>
      <c r="G35" s="27" t="e">
        <f>IF(ISNA(VLOOKUP($B35,#REF!,G$4,0))=FALSE,VLOOKUP($B35,#REF!,G$4,0),"")</f>
        <v>#REF!</v>
      </c>
      <c r="H35" s="27" t="e">
        <f>IF(ISNA(VLOOKUP($B35,#REF!,H$4,0))=FALSE,VLOOKUP($B35,#REF!,H$4,0),"")</f>
        <v>#REF!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157" t="e">
        <f>IF(ISNA(VLOOKUP($B35,#REF!,AA$4,0))=FALSE,VLOOKUP($B35,#REF!,AA$4,0),"")</f>
        <v>#REF!</v>
      </c>
      <c r="AB35" s="158" t="e">
        <f>IF(ISNA(VLOOKUP($B35,#REF!,AB$4,0))=FALSE,VLOOKUP($B35,#REF!,AB$4,0),"")</f>
        <v>#REF!</v>
      </c>
      <c r="AC35" s="158" t="e">
        <f>IF(ISNA(VLOOKUP($B35,#REF!,AC$4,0))=FALSE,VLOOKUP($B35,#REF!,AC$4,0),"")</f>
        <v>#REF!</v>
      </c>
      <c r="AD35" s="159" t="e">
        <f>IF(ISNA(VLOOKUP($B35,#REF!,AD$4,0))=FALSE,VLOOKUP($B35,#REF!,AD$4,0),"")</f>
        <v>#REF!</v>
      </c>
    </row>
    <row r="36" spans="1:30" s="1" customFormat="1" ht="19.5" customHeight="1">
      <c r="A36" s="26">
        <v>20</v>
      </c>
      <c r="B36" s="26" t="str">
        <f t="shared" si="0"/>
        <v>15E3920</v>
      </c>
      <c r="C36" s="27" t="e">
        <f>IF(ISNA(VLOOKUP($B36,#REF!,$C$4,0))=FALSE,VLOOKUP($B36,#REF!,$C$4,0),"")</f>
        <v>#REF!</v>
      </c>
      <c r="D36" s="28" t="e">
        <f>IF(ISNA(VLOOKUP($B36,#REF!,D$4,0))=FALSE,VLOOKUP($B36,#REF!,D$4,0),"")</f>
        <v>#REF!</v>
      </c>
      <c r="E36" s="29" t="e">
        <f>IF(ISNA(VLOOKUP($B36,#REF!,E$4,0))=FALSE,VLOOKUP($B36,#REF!,E$4,0),"")</f>
        <v>#REF!</v>
      </c>
      <c r="F36" s="27" t="e">
        <f>IF(ISNA(VLOOKUP($B36,#REF!,F$4,0))=FALSE,VLOOKUP($B36,#REF!,F$4,0),"")</f>
        <v>#REF!</v>
      </c>
      <c r="G36" s="27" t="e">
        <f>IF(ISNA(VLOOKUP($B36,#REF!,G$4,0))=FALSE,VLOOKUP($B36,#REF!,G$4,0),"")</f>
        <v>#REF!</v>
      </c>
      <c r="H36" s="27" t="e">
        <f>IF(ISNA(VLOOKUP($B36,#REF!,H$4,0))=FALSE,VLOOKUP($B36,#REF!,H$4,0),"")</f>
        <v>#REF!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157" t="e">
        <f>IF(ISNA(VLOOKUP($B36,#REF!,AA$4,0))=FALSE,VLOOKUP($B36,#REF!,AA$4,0),"")</f>
        <v>#REF!</v>
      </c>
      <c r="AB36" s="158" t="e">
        <f>IF(ISNA(VLOOKUP($B36,#REF!,AB$4,0))=FALSE,VLOOKUP($B36,#REF!,AB$4,0),"")</f>
        <v>#REF!</v>
      </c>
      <c r="AC36" s="158" t="e">
        <f>IF(ISNA(VLOOKUP($B36,#REF!,AC$4,0))=FALSE,VLOOKUP($B36,#REF!,AC$4,0),"")</f>
        <v>#REF!</v>
      </c>
      <c r="AD36" s="159" t="e">
        <f>IF(ISNA(VLOOKUP($B36,#REF!,AD$4,0))=FALSE,VLOOKUP($B36,#REF!,AD$4,0),"")</f>
        <v>#REF!</v>
      </c>
    </row>
    <row r="37" spans="1:30" s="1" customFormat="1" ht="19.5" customHeight="1">
      <c r="A37" s="26">
        <v>21</v>
      </c>
      <c r="B37" s="26" t="str">
        <f t="shared" si="0"/>
        <v>15E3921</v>
      </c>
      <c r="C37" s="27" t="e">
        <f>IF(ISNA(VLOOKUP($B37,#REF!,$C$4,0))=FALSE,VLOOKUP($B37,#REF!,$C$4,0),"")</f>
        <v>#REF!</v>
      </c>
      <c r="D37" s="28" t="e">
        <f>IF(ISNA(VLOOKUP($B37,#REF!,D$4,0))=FALSE,VLOOKUP($B37,#REF!,D$4,0),"")</f>
        <v>#REF!</v>
      </c>
      <c r="E37" s="29" t="e">
        <f>IF(ISNA(VLOOKUP($B37,#REF!,E$4,0))=FALSE,VLOOKUP($B37,#REF!,E$4,0),"")</f>
        <v>#REF!</v>
      </c>
      <c r="F37" s="27" t="e">
        <f>IF(ISNA(VLOOKUP($B37,#REF!,F$4,0))=FALSE,VLOOKUP($B37,#REF!,F$4,0),"")</f>
        <v>#REF!</v>
      </c>
      <c r="G37" s="27" t="e">
        <f>IF(ISNA(VLOOKUP($B37,#REF!,G$4,0))=FALSE,VLOOKUP($B37,#REF!,G$4,0),"")</f>
        <v>#REF!</v>
      </c>
      <c r="H37" s="27" t="e">
        <f>IF(ISNA(VLOOKUP($B37,#REF!,H$4,0))=FALSE,VLOOKUP($B37,#REF!,H$4,0),"")</f>
        <v>#REF!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157" t="e">
        <f>IF(ISNA(VLOOKUP($B37,#REF!,AA$4,0))=FALSE,VLOOKUP($B37,#REF!,AA$4,0),"")</f>
        <v>#REF!</v>
      </c>
      <c r="AB37" s="158" t="e">
        <f>IF(ISNA(VLOOKUP($B37,#REF!,AB$4,0))=FALSE,VLOOKUP($B37,#REF!,AB$4,0),"")</f>
        <v>#REF!</v>
      </c>
      <c r="AC37" s="158" t="e">
        <f>IF(ISNA(VLOOKUP($B37,#REF!,AC$4,0))=FALSE,VLOOKUP($B37,#REF!,AC$4,0),"")</f>
        <v>#REF!</v>
      </c>
      <c r="AD37" s="159" t="e">
        <f>IF(ISNA(VLOOKUP($B37,#REF!,AD$4,0))=FALSE,VLOOKUP($B37,#REF!,AD$4,0),"")</f>
        <v>#REF!</v>
      </c>
    </row>
    <row r="38" spans="1:30" s="1" customFormat="1" ht="19.5" customHeight="1">
      <c r="A38" s="26">
        <v>22</v>
      </c>
      <c r="B38" s="26" t="str">
        <f t="shared" si="0"/>
        <v>15E3922</v>
      </c>
      <c r="C38" s="27" t="e">
        <f>IF(ISNA(VLOOKUP($B38,#REF!,$C$4,0))=FALSE,VLOOKUP($B38,#REF!,$C$4,0),"")</f>
        <v>#REF!</v>
      </c>
      <c r="D38" s="28" t="e">
        <f>IF(ISNA(VLOOKUP($B38,#REF!,D$4,0))=FALSE,VLOOKUP($B38,#REF!,D$4,0),"")</f>
        <v>#REF!</v>
      </c>
      <c r="E38" s="29" t="e">
        <f>IF(ISNA(VLOOKUP($B38,#REF!,E$4,0))=FALSE,VLOOKUP($B38,#REF!,E$4,0),"")</f>
        <v>#REF!</v>
      </c>
      <c r="F38" s="27" t="e">
        <f>IF(ISNA(VLOOKUP($B38,#REF!,F$4,0))=FALSE,VLOOKUP($B38,#REF!,F$4,0),"")</f>
        <v>#REF!</v>
      </c>
      <c r="G38" s="27" t="e">
        <f>IF(ISNA(VLOOKUP($B38,#REF!,G$4,0))=FALSE,VLOOKUP($B38,#REF!,G$4,0),"")</f>
        <v>#REF!</v>
      </c>
      <c r="H38" s="27" t="e">
        <f>IF(ISNA(VLOOKUP($B38,#REF!,H$4,0))=FALSE,VLOOKUP($B38,#REF!,H$4,0),"")</f>
        <v>#REF!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157" t="e">
        <f>IF(ISNA(VLOOKUP($B38,#REF!,AA$4,0))=FALSE,VLOOKUP($B38,#REF!,AA$4,0),"")</f>
        <v>#REF!</v>
      </c>
      <c r="AB38" s="158" t="e">
        <f>IF(ISNA(VLOOKUP($B38,#REF!,AB$4,0))=FALSE,VLOOKUP($B38,#REF!,AB$4,0),"")</f>
        <v>#REF!</v>
      </c>
      <c r="AC38" s="158" t="e">
        <f>IF(ISNA(VLOOKUP($B38,#REF!,AC$4,0))=FALSE,VLOOKUP($B38,#REF!,AC$4,0),"")</f>
        <v>#REF!</v>
      </c>
      <c r="AD38" s="159" t="e">
        <f>IF(ISNA(VLOOKUP($B38,#REF!,AD$4,0))=FALSE,VLOOKUP($B38,#REF!,AD$4,0),"")</f>
        <v>#REF!</v>
      </c>
    </row>
    <row r="39" spans="1:30" s="1" customFormat="1" ht="19.5" customHeight="1">
      <c r="A39" s="26">
        <v>23</v>
      </c>
      <c r="B39" s="26" t="str">
        <f t="shared" si="0"/>
        <v>15E3923</v>
      </c>
      <c r="C39" s="27" t="e">
        <f>IF(ISNA(VLOOKUP($B39,#REF!,$C$4,0))=FALSE,VLOOKUP($B39,#REF!,$C$4,0),"")</f>
        <v>#REF!</v>
      </c>
      <c r="D39" s="28" t="e">
        <f>IF(ISNA(VLOOKUP($B39,#REF!,D$4,0))=FALSE,VLOOKUP($B39,#REF!,D$4,0),"")</f>
        <v>#REF!</v>
      </c>
      <c r="E39" s="29" t="e">
        <f>IF(ISNA(VLOOKUP($B39,#REF!,E$4,0))=FALSE,VLOOKUP($B39,#REF!,E$4,0),"")</f>
        <v>#REF!</v>
      </c>
      <c r="F39" s="27" t="e">
        <f>IF(ISNA(VLOOKUP($B39,#REF!,F$4,0))=FALSE,VLOOKUP($B39,#REF!,F$4,0),"")</f>
        <v>#REF!</v>
      </c>
      <c r="G39" s="27" t="e">
        <f>IF(ISNA(VLOOKUP($B39,#REF!,G$4,0))=FALSE,VLOOKUP($B39,#REF!,G$4,0),"")</f>
        <v>#REF!</v>
      </c>
      <c r="H39" s="27" t="e">
        <f>IF(ISNA(VLOOKUP($B39,#REF!,H$4,0))=FALSE,VLOOKUP($B39,#REF!,H$4,0),"")</f>
        <v>#REF!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157" t="e">
        <f>IF(ISNA(VLOOKUP($B39,#REF!,AA$4,0))=FALSE,VLOOKUP($B39,#REF!,AA$4,0),"")</f>
        <v>#REF!</v>
      </c>
      <c r="AB39" s="158" t="e">
        <f>IF(ISNA(VLOOKUP($B39,#REF!,AB$4,0))=FALSE,VLOOKUP($B39,#REF!,AB$4,0),"")</f>
        <v>#REF!</v>
      </c>
      <c r="AC39" s="158" t="e">
        <f>IF(ISNA(VLOOKUP($B39,#REF!,AC$4,0))=FALSE,VLOOKUP($B39,#REF!,AC$4,0),"")</f>
        <v>#REF!</v>
      </c>
      <c r="AD39" s="159" t="e">
        <f>IF(ISNA(VLOOKUP($B39,#REF!,AD$4,0))=FALSE,VLOOKUP($B39,#REF!,AD$4,0),"")</f>
        <v>#REF!</v>
      </c>
    </row>
    <row r="40" spans="1:30" s="1" customFormat="1" ht="19.5" customHeight="1">
      <c r="A40" s="26">
        <v>24</v>
      </c>
      <c r="B40" s="26" t="str">
        <f t="shared" si="0"/>
        <v>15E3924</v>
      </c>
      <c r="C40" s="27" t="e">
        <f>IF(ISNA(VLOOKUP($B40,#REF!,$C$4,0))=FALSE,VLOOKUP($B40,#REF!,$C$4,0),"")</f>
        <v>#REF!</v>
      </c>
      <c r="D40" s="28" t="e">
        <f>IF(ISNA(VLOOKUP($B40,#REF!,D$4,0))=FALSE,VLOOKUP($B40,#REF!,D$4,0),"")</f>
        <v>#REF!</v>
      </c>
      <c r="E40" s="29" t="e">
        <f>IF(ISNA(VLOOKUP($B40,#REF!,E$4,0))=FALSE,VLOOKUP($B40,#REF!,E$4,0),"")</f>
        <v>#REF!</v>
      </c>
      <c r="F40" s="27" t="e">
        <f>IF(ISNA(VLOOKUP($B40,#REF!,F$4,0))=FALSE,VLOOKUP($B40,#REF!,F$4,0),"")</f>
        <v>#REF!</v>
      </c>
      <c r="G40" s="27" t="e">
        <f>IF(ISNA(VLOOKUP($B40,#REF!,G$4,0))=FALSE,VLOOKUP($B40,#REF!,G$4,0),"")</f>
        <v>#REF!</v>
      </c>
      <c r="H40" s="27" t="e">
        <f>IF(ISNA(VLOOKUP($B40,#REF!,H$4,0))=FALSE,VLOOKUP($B40,#REF!,H$4,0),"")</f>
        <v>#REF!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157" t="e">
        <f>IF(ISNA(VLOOKUP($B40,#REF!,AA$4,0))=FALSE,VLOOKUP($B40,#REF!,AA$4,0),"")</f>
        <v>#REF!</v>
      </c>
      <c r="AB40" s="158" t="e">
        <f>IF(ISNA(VLOOKUP($B40,#REF!,AB$4,0))=FALSE,VLOOKUP($B40,#REF!,AB$4,0),"")</f>
        <v>#REF!</v>
      </c>
      <c r="AC40" s="158" t="e">
        <f>IF(ISNA(VLOOKUP($B40,#REF!,AC$4,0))=FALSE,VLOOKUP($B40,#REF!,AC$4,0),"")</f>
        <v>#REF!</v>
      </c>
      <c r="AD40" s="159" t="e">
        <f>IF(ISNA(VLOOKUP($B40,#REF!,AD$4,0))=FALSE,VLOOKUP($B40,#REF!,AD$4,0),"")</f>
        <v>#REF!</v>
      </c>
    </row>
    <row r="41" spans="1:30" s="1" customFormat="1" ht="19.5" customHeight="1">
      <c r="A41" s="26">
        <v>25</v>
      </c>
      <c r="B41" s="26" t="str">
        <f t="shared" si="0"/>
        <v>15E3925</v>
      </c>
      <c r="C41" s="27" t="e">
        <f>IF(ISNA(VLOOKUP($B41,#REF!,$C$4,0))=FALSE,VLOOKUP($B41,#REF!,$C$4,0),"")</f>
        <v>#REF!</v>
      </c>
      <c r="D41" s="28" t="e">
        <f>IF(ISNA(VLOOKUP($B41,#REF!,D$4,0))=FALSE,VLOOKUP($B41,#REF!,D$4,0),"")</f>
        <v>#REF!</v>
      </c>
      <c r="E41" s="29" t="e">
        <f>IF(ISNA(VLOOKUP($B41,#REF!,E$4,0))=FALSE,VLOOKUP($B41,#REF!,E$4,0),"")</f>
        <v>#REF!</v>
      </c>
      <c r="F41" s="27" t="e">
        <f>IF(ISNA(VLOOKUP($B41,#REF!,F$4,0))=FALSE,VLOOKUP($B41,#REF!,F$4,0),"")</f>
        <v>#REF!</v>
      </c>
      <c r="G41" s="27" t="e">
        <f>IF(ISNA(VLOOKUP($B41,#REF!,G$4,0))=FALSE,VLOOKUP($B41,#REF!,G$4,0),"")</f>
        <v>#REF!</v>
      </c>
      <c r="H41" s="27" t="e">
        <f>IF(ISNA(VLOOKUP($B41,#REF!,H$4,0))=FALSE,VLOOKUP($B41,#REF!,H$4,0),"")</f>
        <v>#REF!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157" t="e">
        <f>IF(ISNA(VLOOKUP($B41,#REF!,AA$4,0))=FALSE,VLOOKUP($B41,#REF!,AA$4,0),"")</f>
        <v>#REF!</v>
      </c>
      <c r="AB41" s="158" t="e">
        <f>IF(ISNA(VLOOKUP($B41,#REF!,AB$4,0))=FALSE,VLOOKUP($B41,#REF!,AB$4,0),"")</f>
        <v>#REF!</v>
      </c>
      <c r="AC41" s="158" t="e">
        <f>IF(ISNA(VLOOKUP($B41,#REF!,AC$4,0))=FALSE,VLOOKUP($B41,#REF!,AC$4,0),"")</f>
        <v>#REF!</v>
      </c>
      <c r="AD41" s="159" t="e">
        <f>IF(ISNA(VLOOKUP($B41,#REF!,AD$4,0))=FALSE,VLOOKUP($B41,#REF!,AD$4,0),"")</f>
        <v>#REF!</v>
      </c>
    </row>
    <row r="42" spans="1:30" s="1" customFormat="1" ht="19.5" customHeight="1">
      <c r="A42" s="26">
        <v>26</v>
      </c>
      <c r="B42" s="26" t="str">
        <f t="shared" si="0"/>
        <v>15E3926</v>
      </c>
      <c r="C42" s="27" t="e">
        <f>IF(ISNA(VLOOKUP($B42,#REF!,$C$4,0))=FALSE,VLOOKUP($B42,#REF!,$C$4,0),"")</f>
        <v>#REF!</v>
      </c>
      <c r="D42" s="28" t="e">
        <f>IF(ISNA(VLOOKUP($B42,#REF!,D$4,0))=FALSE,VLOOKUP($B42,#REF!,D$4,0),"")</f>
        <v>#REF!</v>
      </c>
      <c r="E42" s="29" t="e">
        <f>IF(ISNA(VLOOKUP($B42,#REF!,E$4,0))=FALSE,VLOOKUP($B42,#REF!,E$4,0),"")</f>
        <v>#REF!</v>
      </c>
      <c r="F42" s="27" t="e">
        <f>IF(ISNA(VLOOKUP($B42,#REF!,F$4,0))=FALSE,VLOOKUP($B42,#REF!,F$4,0),"")</f>
        <v>#REF!</v>
      </c>
      <c r="G42" s="27" t="e">
        <f>IF(ISNA(VLOOKUP($B42,#REF!,G$4,0))=FALSE,VLOOKUP($B42,#REF!,G$4,0),"")</f>
        <v>#REF!</v>
      </c>
      <c r="H42" s="27" t="e">
        <f>IF(ISNA(VLOOKUP($B42,#REF!,H$4,0))=FALSE,VLOOKUP($B42,#REF!,H$4,0),"")</f>
        <v>#REF!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157" t="e">
        <f>IF(ISNA(VLOOKUP($B42,#REF!,AA$4,0))=FALSE,VLOOKUP($B42,#REF!,AA$4,0),"")</f>
        <v>#REF!</v>
      </c>
      <c r="AB42" s="158" t="e">
        <f>IF(ISNA(VLOOKUP($B42,#REF!,AB$4,0))=FALSE,VLOOKUP($B42,#REF!,AB$4,0),"")</f>
        <v>#REF!</v>
      </c>
      <c r="AC42" s="158" t="e">
        <f>IF(ISNA(VLOOKUP($B42,#REF!,AC$4,0))=FALSE,VLOOKUP($B42,#REF!,AC$4,0),"")</f>
        <v>#REF!</v>
      </c>
      <c r="AD42" s="159" t="e">
        <f>IF(ISNA(VLOOKUP($B42,#REF!,AD$4,0))=FALSE,VLOOKUP($B42,#REF!,AD$4,0),"")</f>
        <v>#REF!</v>
      </c>
    </row>
    <row r="43" spans="1:30" s="1" customFormat="1" ht="19.5" customHeight="1">
      <c r="A43" s="26">
        <v>27</v>
      </c>
      <c r="B43" s="26" t="str">
        <f t="shared" si="0"/>
        <v>15E3927</v>
      </c>
      <c r="C43" s="27" t="e">
        <f>IF(ISNA(VLOOKUP($B43,#REF!,$C$4,0))=FALSE,VLOOKUP($B43,#REF!,$C$4,0),"")</f>
        <v>#REF!</v>
      </c>
      <c r="D43" s="28" t="e">
        <f>IF(ISNA(VLOOKUP($B43,#REF!,D$4,0))=FALSE,VLOOKUP($B43,#REF!,D$4,0),"")</f>
        <v>#REF!</v>
      </c>
      <c r="E43" s="29" t="e">
        <f>IF(ISNA(VLOOKUP($B43,#REF!,E$4,0))=FALSE,VLOOKUP($B43,#REF!,E$4,0),"")</f>
        <v>#REF!</v>
      </c>
      <c r="F43" s="27" t="e">
        <f>IF(ISNA(VLOOKUP($B43,#REF!,F$4,0))=FALSE,VLOOKUP($B43,#REF!,F$4,0),"")</f>
        <v>#REF!</v>
      </c>
      <c r="G43" s="27" t="e">
        <f>IF(ISNA(VLOOKUP($B43,#REF!,G$4,0))=FALSE,VLOOKUP($B43,#REF!,G$4,0),"")</f>
        <v>#REF!</v>
      </c>
      <c r="H43" s="27" t="e">
        <f>IF(ISNA(VLOOKUP($B43,#REF!,H$4,0))=FALSE,VLOOKUP($B43,#REF!,H$4,0),"")</f>
        <v>#REF!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157" t="e">
        <f>IF(ISNA(VLOOKUP($B43,#REF!,AA$4,0))=FALSE,VLOOKUP($B43,#REF!,AA$4,0),"")</f>
        <v>#REF!</v>
      </c>
      <c r="AB43" s="158" t="e">
        <f>IF(ISNA(VLOOKUP($B43,#REF!,AB$4,0))=FALSE,VLOOKUP($B43,#REF!,AB$4,0),"")</f>
        <v>#REF!</v>
      </c>
      <c r="AC43" s="158" t="e">
        <f>IF(ISNA(VLOOKUP($B43,#REF!,AC$4,0))=FALSE,VLOOKUP($B43,#REF!,AC$4,0),"")</f>
        <v>#REF!</v>
      </c>
      <c r="AD43" s="159" t="e">
        <f>IF(ISNA(VLOOKUP($B43,#REF!,AD$4,0))=FALSE,VLOOKUP($B43,#REF!,AD$4,0),"")</f>
        <v>#REF!</v>
      </c>
    </row>
    <row r="44" spans="1:30" s="1" customFormat="1" ht="19.5" customHeight="1">
      <c r="A44" s="26">
        <v>28</v>
      </c>
      <c r="B44" s="26" t="str">
        <f t="shared" si="0"/>
        <v>15E3928</v>
      </c>
      <c r="C44" s="27" t="e">
        <f>IF(ISNA(VLOOKUP($B44,#REF!,$C$4,0))=FALSE,VLOOKUP($B44,#REF!,$C$4,0),"")</f>
        <v>#REF!</v>
      </c>
      <c r="D44" s="28" t="e">
        <f>IF(ISNA(VLOOKUP($B44,#REF!,D$4,0))=FALSE,VLOOKUP($B44,#REF!,D$4,0),"")</f>
        <v>#REF!</v>
      </c>
      <c r="E44" s="29" t="e">
        <f>IF(ISNA(VLOOKUP($B44,#REF!,E$4,0))=FALSE,VLOOKUP($B44,#REF!,E$4,0),"")</f>
        <v>#REF!</v>
      </c>
      <c r="F44" s="27" t="e">
        <f>IF(ISNA(VLOOKUP($B44,#REF!,F$4,0))=FALSE,VLOOKUP($B44,#REF!,F$4,0),"")</f>
        <v>#REF!</v>
      </c>
      <c r="G44" s="27" t="e">
        <f>IF(ISNA(VLOOKUP($B44,#REF!,G$4,0))=FALSE,VLOOKUP($B44,#REF!,G$4,0),"")</f>
        <v>#REF!</v>
      </c>
      <c r="H44" s="27" t="e">
        <f>IF(ISNA(VLOOKUP($B44,#REF!,H$4,0))=FALSE,VLOOKUP($B44,#REF!,H$4,0),"")</f>
        <v>#REF!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157" t="e">
        <f>IF(ISNA(VLOOKUP($B44,#REF!,AA$4,0))=FALSE,VLOOKUP($B44,#REF!,AA$4,0),"")</f>
        <v>#REF!</v>
      </c>
      <c r="AB44" s="158" t="e">
        <f>IF(ISNA(VLOOKUP($B44,#REF!,AB$4,0))=FALSE,VLOOKUP($B44,#REF!,AB$4,0),"")</f>
        <v>#REF!</v>
      </c>
      <c r="AC44" s="158" t="e">
        <f>IF(ISNA(VLOOKUP($B44,#REF!,AC$4,0))=FALSE,VLOOKUP($B44,#REF!,AC$4,0),"")</f>
        <v>#REF!</v>
      </c>
      <c r="AD44" s="159" t="e">
        <f>IF(ISNA(VLOOKUP($B44,#REF!,AD$4,0))=FALSE,VLOOKUP($B44,#REF!,AD$4,0),"")</f>
        <v>#REF!</v>
      </c>
    </row>
    <row r="45" spans="1:30" s="1" customFormat="1" ht="19.5" customHeight="1">
      <c r="A45" s="26">
        <v>29</v>
      </c>
      <c r="B45" s="26" t="str">
        <f t="shared" si="0"/>
        <v>15E3929</v>
      </c>
      <c r="C45" s="27" t="e">
        <f>IF(ISNA(VLOOKUP($B45,#REF!,$C$4,0))=FALSE,VLOOKUP($B45,#REF!,$C$4,0),"")</f>
        <v>#REF!</v>
      </c>
      <c r="D45" s="28" t="e">
        <f>IF(ISNA(VLOOKUP($B45,#REF!,D$4,0))=FALSE,VLOOKUP($B45,#REF!,D$4,0),"")</f>
        <v>#REF!</v>
      </c>
      <c r="E45" s="29" t="e">
        <f>IF(ISNA(VLOOKUP($B45,#REF!,E$4,0))=FALSE,VLOOKUP($B45,#REF!,E$4,0),"")</f>
        <v>#REF!</v>
      </c>
      <c r="F45" s="27" t="e">
        <f>IF(ISNA(VLOOKUP($B45,#REF!,F$4,0))=FALSE,VLOOKUP($B45,#REF!,F$4,0),"")</f>
        <v>#REF!</v>
      </c>
      <c r="G45" s="27" t="e">
        <f>IF(ISNA(VLOOKUP($B45,#REF!,G$4,0))=FALSE,VLOOKUP($B45,#REF!,G$4,0),"")</f>
        <v>#REF!</v>
      </c>
      <c r="H45" s="27" t="e">
        <f>IF(ISNA(VLOOKUP($B45,#REF!,H$4,0))=FALSE,VLOOKUP($B45,#REF!,H$4,0),"")</f>
        <v>#REF!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157" t="e">
        <f>IF(ISNA(VLOOKUP($B45,#REF!,AA$4,0))=FALSE,VLOOKUP($B45,#REF!,AA$4,0),"")</f>
        <v>#REF!</v>
      </c>
      <c r="AB45" s="158" t="e">
        <f>IF(ISNA(VLOOKUP($B45,#REF!,AB$4,0))=FALSE,VLOOKUP($B45,#REF!,AB$4,0),"")</f>
        <v>#REF!</v>
      </c>
      <c r="AC45" s="158" t="e">
        <f>IF(ISNA(VLOOKUP($B45,#REF!,AC$4,0))=FALSE,VLOOKUP($B45,#REF!,AC$4,0),"")</f>
        <v>#REF!</v>
      </c>
      <c r="AD45" s="159" t="e">
        <f>IF(ISNA(VLOOKUP($B45,#REF!,AD$4,0))=FALSE,VLOOKUP($B45,#REF!,AD$4,0),"")</f>
        <v>#REF!</v>
      </c>
    </row>
    <row r="46" spans="1:30" s="1" customFormat="1" ht="19.5" customHeight="1">
      <c r="A46" s="38">
        <v>30</v>
      </c>
      <c r="B46" s="38" t="str">
        <f t="shared" si="0"/>
        <v>15E3930</v>
      </c>
      <c r="C46" s="39" t="e">
        <f>IF(ISNA(VLOOKUP($B46,#REF!,$C$4,0))=FALSE,VLOOKUP($B46,#REF!,$C$4,0),"")</f>
        <v>#REF!</v>
      </c>
      <c r="D46" s="40" t="e">
        <f>IF(ISNA(VLOOKUP($B46,#REF!,D$4,0))=FALSE,VLOOKUP($B46,#REF!,D$4,0),"")</f>
        <v>#REF!</v>
      </c>
      <c r="E46" s="41" t="e">
        <f>IF(ISNA(VLOOKUP($B46,#REF!,E$4,0))=FALSE,VLOOKUP($B46,#REF!,E$4,0),"")</f>
        <v>#REF!</v>
      </c>
      <c r="F46" s="39" t="e">
        <f>IF(ISNA(VLOOKUP($B46,#REF!,F$4,0))=FALSE,VLOOKUP($B46,#REF!,F$4,0),"")</f>
        <v>#REF!</v>
      </c>
      <c r="G46" s="39" t="e">
        <f>IF(ISNA(VLOOKUP($B46,#REF!,G$4,0))=FALSE,VLOOKUP($B46,#REF!,G$4,0),"")</f>
        <v>#REF!</v>
      </c>
      <c r="H46" s="39" t="e">
        <f>IF(ISNA(VLOOKUP($B46,#REF!,H$4,0))=FALSE,VLOOKUP($B46,#REF!,H$4,0),"")</f>
        <v>#REF!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163" t="e">
        <f>IF(ISNA(VLOOKUP($B46,#REF!,AA$4,0))=FALSE,VLOOKUP($B46,#REF!,AA$4,0),"")</f>
        <v>#REF!</v>
      </c>
      <c r="AB46" s="164" t="e">
        <f>IF(ISNA(VLOOKUP($B46,#REF!,AB$4,0))=FALSE,VLOOKUP($B46,#REF!,AB$4,0),"")</f>
        <v>#REF!</v>
      </c>
      <c r="AC46" s="164" t="e">
        <f>IF(ISNA(VLOOKUP($B46,#REF!,AC$4,0))=FALSE,VLOOKUP($B46,#REF!,AC$4,0),"")</f>
        <v>#REF!</v>
      </c>
      <c r="AD46" s="165" t="e">
        <f>IF(ISNA(VLOOKUP($B46,#REF!,AD$4,0))=FALSE,VLOOKUP($B46,#REF!,AD$4,0),"")</f>
        <v>#REF!</v>
      </c>
    </row>
    <row r="47" spans="1:30" s="1" customFormat="1" ht="16.5" customHeight="1">
      <c r="A47" s="21" t="s">
        <v>25</v>
      </c>
      <c r="B47" s="21"/>
      <c r="C47" s="21"/>
      <c r="D47" s="37"/>
      <c r="E47" s="37"/>
      <c r="F47" s="37"/>
      <c r="G47" s="37"/>
      <c r="S47" s="122" t="s">
        <v>30</v>
      </c>
      <c r="T47" s="122"/>
      <c r="U47" s="122"/>
      <c r="V47" s="122"/>
      <c r="W47" s="122"/>
      <c r="X47" s="122"/>
      <c r="Y47" s="122"/>
      <c r="Z47" s="122"/>
      <c r="AA47" s="122"/>
    </row>
    <row r="48" spans="1:30" s="1" customFormat="1">
      <c r="A48" s="31" t="s">
        <v>26</v>
      </c>
      <c r="B48" s="31"/>
      <c r="C48" s="31"/>
      <c r="D48" s="21"/>
      <c r="E48" s="21"/>
      <c r="F48" s="21"/>
      <c r="G48" s="21"/>
      <c r="K48" s="122" t="s">
        <v>22</v>
      </c>
      <c r="L48" s="122"/>
      <c r="M48" s="122"/>
      <c r="N48" s="122"/>
      <c r="O48" s="122"/>
      <c r="P48" s="122"/>
      <c r="Q48" s="122"/>
      <c r="R48" s="122"/>
      <c r="T48" s="21"/>
      <c r="U48" s="21"/>
      <c r="V48" s="122" t="s">
        <v>23</v>
      </c>
      <c r="W48" s="122"/>
      <c r="X48" s="122"/>
      <c r="Y48" s="122"/>
      <c r="Z48" s="122"/>
      <c r="AA48" s="122"/>
    </row>
    <row r="49" spans="1:30" s="1" customFormat="1">
      <c r="A49" s="31" t="s">
        <v>27</v>
      </c>
      <c r="B49" s="31"/>
      <c r="C49" s="31"/>
      <c r="D49" s="31"/>
      <c r="E49" s="31"/>
      <c r="F49" s="31"/>
      <c r="G49" s="31"/>
      <c r="I49" s="21"/>
      <c r="J49" s="21"/>
      <c r="K49" s="122" t="s">
        <v>24</v>
      </c>
      <c r="L49" s="122"/>
      <c r="M49" s="122"/>
      <c r="N49" s="122"/>
      <c r="O49" s="122"/>
      <c r="P49" s="122"/>
      <c r="Q49" s="122"/>
      <c r="R49" s="122"/>
      <c r="S49" s="30"/>
      <c r="T49" s="30"/>
      <c r="U49" s="30"/>
      <c r="V49" s="122" t="s">
        <v>24</v>
      </c>
      <c r="W49" s="122"/>
      <c r="X49" s="122"/>
      <c r="Y49" s="122"/>
      <c r="Z49" s="122"/>
      <c r="AA49" s="122"/>
    </row>
    <row r="50" spans="1:30" s="1" customFormat="1">
      <c r="A50" s="31" t="s">
        <v>29</v>
      </c>
      <c r="B50" s="31"/>
      <c r="C50" s="31"/>
      <c r="D50" s="31"/>
      <c r="E50" s="31"/>
      <c r="F50" s="31"/>
      <c r="G50" s="31"/>
      <c r="H50" s="30"/>
      <c r="I50" s="30"/>
      <c r="J50" s="30"/>
    </row>
    <row r="51" spans="1:30" s="1" customFormat="1">
      <c r="A51" s="32" t="s">
        <v>28</v>
      </c>
      <c r="D51" s="31"/>
      <c r="E51" s="31"/>
      <c r="F51" s="31"/>
      <c r="G51" s="31"/>
      <c r="I51" s="21"/>
      <c r="J51" s="21"/>
      <c r="K51" s="21"/>
      <c r="L51" s="21"/>
      <c r="M51" s="21"/>
      <c r="T51" s="21"/>
      <c r="U51" s="21"/>
      <c r="V51" s="21"/>
      <c r="W51" s="21"/>
      <c r="X51" s="21"/>
      <c r="Y51" s="21"/>
      <c r="Z51" s="21"/>
      <c r="AA51" s="21"/>
    </row>
    <row r="52" spans="1:30" s="1" customFormat="1">
      <c r="A52" s="52"/>
      <c r="B52" s="53"/>
      <c r="C52" s="53"/>
      <c r="D52" s="54"/>
      <c r="E52" s="54"/>
      <c r="F52" s="53"/>
      <c r="G52" s="53"/>
      <c r="H52" s="53"/>
    </row>
    <row r="53" spans="1:30" s="1" customFormat="1">
      <c r="A53" s="52"/>
      <c r="B53" s="53"/>
      <c r="C53" s="53"/>
      <c r="D53" s="54"/>
      <c r="E53" s="54"/>
      <c r="F53" s="53"/>
      <c r="G53" s="53"/>
      <c r="H53" s="53"/>
    </row>
    <row r="54" spans="1:30" s="1" customFormat="1">
      <c r="D54" s="21"/>
      <c r="E54" s="21"/>
      <c r="AB54" s="48" t="s">
        <v>51</v>
      </c>
      <c r="AC54" s="45"/>
    </row>
    <row r="55" spans="1:30" s="1" customFormat="1" ht="19.5" customHeight="1">
      <c r="A55" s="25">
        <v>31</v>
      </c>
      <c r="B55" s="25" t="str">
        <f t="shared" si="0"/>
        <v>15E3931</v>
      </c>
      <c r="C55" s="19" t="e">
        <f>IF(ISNA(VLOOKUP($B55,#REF!,$C$4,0))=FALSE,VLOOKUP($B55,#REF!,$C$4,0),"")</f>
        <v>#REF!</v>
      </c>
      <c r="D55" s="33" t="e">
        <f>IF(ISNA(VLOOKUP($B55,#REF!,D$4,0))=FALSE,VLOOKUP($B55,#REF!,D$4,0),"")</f>
        <v>#REF!</v>
      </c>
      <c r="E55" s="34" t="e">
        <f>IF(ISNA(VLOOKUP($B55,#REF!,E$4,0))=FALSE,VLOOKUP($B55,#REF!,E$4,0),"")</f>
        <v>#REF!</v>
      </c>
      <c r="F55" s="19" t="e">
        <f>IF(ISNA(VLOOKUP($B55,#REF!,F$4,0))=FALSE,VLOOKUP($B55,#REF!,F$4,0),"")</f>
        <v>#REF!</v>
      </c>
      <c r="G55" s="19" t="e">
        <f>IF(ISNA(VLOOKUP($B55,#REF!,G$4,0))=FALSE,VLOOKUP($B55,#REF!,G$4,0),"")</f>
        <v>#REF!</v>
      </c>
      <c r="H55" s="19" t="e">
        <f>IF(ISNA(VLOOKUP($B55,#REF!,H$4,0))=FALSE,VLOOKUP($B55,#REF!,H$4,0),"")</f>
        <v>#REF!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160" t="e">
        <f>IF(ISNA(VLOOKUP($B55,#REF!,AA$4,0))=FALSE,VLOOKUP($B55,#REF!,AA$4,0),"")</f>
        <v>#REF!</v>
      </c>
      <c r="AB55" s="161" t="e">
        <f>IF(ISNA(VLOOKUP($B55,#REF!,AB$4,0))=FALSE,VLOOKUP($B55,#REF!,AB$4,0),"")</f>
        <v>#REF!</v>
      </c>
      <c r="AC55" s="161" t="e">
        <f>IF(ISNA(VLOOKUP($B55,#REF!,AC$4,0))=FALSE,VLOOKUP($B55,#REF!,AC$4,0),"")</f>
        <v>#REF!</v>
      </c>
      <c r="AD55" s="162" t="e">
        <f>IF(ISNA(VLOOKUP($B55,#REF!,AD$4,0))=FALSE,VLOOKUP($B55,#REF!,AD$4,0),"")</f>
        <v>#REF!</v>
      </c>
    </row>
    <row r="56" spans="1:30" s="1" customFormat="1" ht="19.5" customHeight="1">
      <c r="A56" s="26">
        <v>32</v>
      </c>
      <c r="B56" s="26" t="str">
        <f t="shared" si="0"/>
        <v>15E3932</v>
      </c>
      <c r="C56" s="27" t="e">
        <f>IF(ISNA(VLOOKUP($B56,#REF!,$C$4,0))=FALSE,VLOOKUP($B56,#REF!,$C$4,0),"")</f>
        <v>#REF!</v>
      </c>
      <c r="D56" s="28" t="e">
        <f>IF(ISNA(VLOOKUP($B56,#REF!,D$4,0))=FALSE,VLOOKUP($B56,#REF!,D$4,0),"")</f>
        <v>#REF!</v>
      </c>
      <c r="E56" s="29" t="e">
        <f>IF(ISNA(VLOOKUP($B56,#REF!,E$4,0))=FALSE,VLOOKUP($B56,#REF!,E$4,0),"")</f>
        <v>#REF!</v>
      </c>
      <c r="F56" s="27" t="e">
        <f>IF(ISNA(VLOOKUP($B56,#REF!,F$4,0))=FALSE,VLOOKUP($B56,#REF!,F$4,0),"")</f>
        <v>#REF!</v>
      </c>
      <c r="G56" s="27" t="e">
        <f>IF(ISNA(VLOOKUP($B56,#REF!,G$4,0))=FALSE,VLOOKUP($B56,#REF!,G$4,0),"")</f>
        <v>#REF!</v>
      </c>
      <c r="H56" s="27" t="e">
        <f>IF(ISNA(VLOOKUP($B56,#REF!,H$4,0))=FALSE,VLOOKUP($B56,#REF!,H$4,0),"")</f>
        <v>#REF!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157" t="e">
        <f>IF(ISNA(VLOOKUP($B56,#REF!,AA$4,0))=FALSE,VLOOKUP($B56,#REF!,AA$4,0),"")</f>
        <v>#REF!</v>
      </c>
      <c r="AB56" s="158" t="e">
        <f>IF(ISNA(VLOOKUP($B56,#REF!,AB$4,0))=FALSE,VLOOKUP($B56,#REF!,AB$4,0),"")</f>
        <v>#REF!</v>
      </c>
      <c r="AC56" s="158" t="e">
        <f>IF(ISNA(VLOOKUP($B56,#REF!,AC$4,0))=FALSE,VLOOKUP($B56,#REF!,AC$4,0),"")</f>
        <v>#REF!</v>
      </c>
      <c r="AD56" s="159" t="e">
        <f>IF(ISNA(VLOOKUP($B56,#REF!,AD$4,0))=FALSE,VLOOKUP($B56,#REF!,AD$4,0),"")</f>
        <v>#REF!</v>
      </c>
    </row>
    <row r="57" spans="1:30" s="1" customFormat="1" ht="19.5" customHeight="1">
      <c r="A57" s="26">
        <v>33</v>
      </c>
      <c r="B57" s="26" t="str">
        <f t="shared" si="0"/>
        <v>15E3933</v>
      </c>
      <c r="C57" s="27" t="e">
        <f>IF(ISNA(VLOOKUP($B57,#REF!,$C$4,0))=FALSE,VLOOKUP($B57,#REF!,$C$4,0),"")</f>
        <v>#REF!</v>
      </c>
      <c r="D57" s="28" t="e">
        <f>IF(ISNA(VLOOKUP($B57,#REF!,D$4,0))=FALSE,VLOOKUP($B57,#REF!,D$4,0),"")</f>
        <v>#REF!</v>
      </c>
      <c r="E57" s="29" t="e">
        <f>IF(ISNA(VLOOKUP($B57,#REF!,E$4,0))=FALSE,VLOOKUP($B57,#REF!,E$4,0),"")</f>
        <v>#REF!</v>
      </c>
      <c r="F57" s="27" t="e">
        <f>IF(ISNA(VLOOKUP($B57,#REF!,F$4,0))=FALSE,VLOOKUP($B57,#REF!,F$4,0),"")</f>
        <v>#REF!</v>
      </c>
      <c r="G57" s="27" t="e">
        <f>IF(ISNA(VLOOKUP($B57,#REF!,G$4,0))=FALSE,VLOOKUP($B57,#REF!,G$4,0),"")</f>
        <v>#REF!</v>
      </c>
      <c r="H57" s="27" t="e">
        <f>IF(ISNA(VLOOKUP($B57,#REF!,H$4,0))=FALSE,VLOOKUP($B57,#REF!,H$4,0),"")</f>
        <v>#REF!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157" t="e">
        <f>IF(ISNA(VLOOKUP($B57,#REF!,AA$4,0))=FALSE,VLOOKUP($B57,#REF!,AA$4,0),"")</f>
        <v>#REF!</v>
      </c>
      <c r="AB57" s="158" t="e">
        <f>IF(ISNA(VLOOKUP($B57,#REF!,AB$4,0))=FALSE,VLOOKUP($B57,#REF!,AB$4,0),"")</f>
        <v>#REF!</v>
      </c>
      <c r="AC57" s="158" t="e">
        <f>IF(ISNA(VLOOKUP($B57,#REF!,AC$4,0))=FALSE,VLOOKUP($B57,#REF!,AC$4,0),"")</f>
        <v>#REF!</v>
      </c>
      <c r="AD57" s="159" t="e">
        <f>IF(ISNA(VLOOKUP($B57,#REF!,AD$4,0))=FALSE,VLOOKUP($B57,#REF!,AD$4,0),"")</f>
        <v>#REF!</v>
      </c>
    </row>
    <row r="58" spans="1:30" s="1" customFormat="1" ht="19.5" customHeight="1">
      <c r="A58" s="26">
        <v>34</v>
      </c>
      <c r="B58" s="26" t="str">
        <f t="shared" si="0"/>
        <v>15E3934</v>
      </c>
      <c r="C58" s="27" t="e">
        <f>IF(ISNA(VLOOKUP($B58,#REF!,$C$4,0))=FALSE,VLOOKUP($B58,#REF!,$C$4,0),"")</f>
        <v>#REF!</v>
      </c>
      <c r="D58" s="28" t="e">
        <f>IF(ISNA(VLOOKUP($B58,#REF!,D$4,0))=FALSE,VLOOKUP($B58,#REF!,D$4,0),"")</f>
        <v>#REF!</v>
      </c>
      <c r="E58" s="29" t="e">
        <f>IF(ISNA(VLOOKUP($B58,#REF!,E$4,0))=FALSE,VLOOKUP($B58,#REF!,E$4,0),"")</f>
        <v>#REF!</v>
      </c>
      <c r="F58" s="27" t="e">
        <f>IF(ISNA(VLOOKUP($B58,#REF!,F$4,0))=FALSE,VLOOKUP($B58,#REF!,F$4,0),"")</f>
        <v>#REF!</v>
      </c>
      <c r="G58" s="27" t="e">
        <f>IF(ISNA(VLOOKUP($B58,#REF!,G$4,0))=FALSE,VLOOKUP($B58,#REF!,G$4,0),"")</f>
        <v>#REF!</v>
      </c>
      <c r="H58" s="27" t="e">
        <f>IF(ISNA(VLOOKUP($B58,#REF!,H$4,0))=FALSE,VLOOKUP($B58,#REF!,H$4,0),"")</f>
        <v>#REF!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157" t="e">
        <f>IF(ISNA(VLOOKUP($B58,#REF!,AA$4,0))=FALSE,VLOOKUP($B58,#REF!,AA$4,0),"")</f>
        <v>#REF!</v>
      </c>
      <c r="AB58" s="158" t="e">
        <f>IF(ISNA(VLOOKUP($B58,#REF!,AB$4,0))=FALSE,VLOOKUP($B58,#REF!,AB$4,0),"")</f>
        <v>#REF!</v>
      </c>
      <c r="AC58" s="158" t="e">
        <f>IF(ISNA(VLOOKUP($B58,#REF!,AC$4,0))=FALSE,VLOOKUP($B58,#REF!,AC$4,0),"")</f>
        <v>#REF!</v>
      </c>
      <c r="AD58" s="159" t="e">
        <f>IF(ISNA(VLOOKUP($B58,#REF!,AD$4,0))=FALSE,VLOOKUP($B58,#REF!,AD$4,0),"")</f>
        <v>#REF!</v>
      </c>
    </row>
    <row r="59" spans="1:30" s="1" customFormat="1" ht="19.5" customHeight="1">
      <c r="A59" s="26">
        <v>35</v>
      </c>
      <c r="B59" s="26" t="str">
        <f t="shared" si="0"/>
        <v>15E3935</v>
      </c>
      <c r="C59" s="27" t="e">
        <f>IF(ISNA(VLOOKUP($B59,#REF!,$C$4,0))=FALSE,VLOOKUP($B59,#REF!,$C$4,0),"")</f>
        <v>#REF!</v>
      </c>
      <c r="D59" s="28" t="e">
        <f>IF(ISNA(VLOOKUP($B59,#REF!,D$4,0))=FALSE,VLOOKUP($B59,#REF!,D$4,0),"")</f>
        <v>#REF!</v>
      </c>
      <c r="E59" s="29" t="e">
        <f>IF(ISNA(VLOOKUP($B59,#REF!,E$4,0))=FALSE,VLOOKUP($B59,#REF!,E$4,0),"")</f>
        <v>#REF!</v>
      </c>
      <c r="F59" s="27" t="e">
        <f>IF(ISNA(VLOOKUP($B59,#REF!,F$4,0))=FALSE,VLOOKUP($B59,#REF!,F$4,0),"")</f>
        <v>#REF!</v>
      </c>
      <c r="G59" s="27" t="e">
        <f>IF(ISNA(VLOOKUP($B59,#REF!,G$4,0))=FALSE,VLOOKUP($B59,#REF!,G$4,0),"")</f>
        <v>#REF!</v>
      </c>
      <c r="H59" s="27" t="e">
        <f>IF(ISNA(VLOOKUP($B59,#REF!,H$4,0))=FALSE,VLOOKUP($B59,#REF!,H$4,0),"")</f>
        <v>#REF!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157" t="e">
        <f>IF(ISNA(VLOOKUP($B59,#REF!,AA$4,0))=FALSE,VLOOKUP($B59,#REF!,AA$4,0),"")</f>
        <v>#REF!</v>
      </c>
      <c r="AB59" s="158" t="e">
        <f>IF(ISNA(VLOOKUP($B59,#REF!,AB$4,0))=FALSE,VLOOKUP($B59,#REF!,AB$4,0),"")</f>
        <v>#REF!</v>
      </c>
      <c r="AC59" s="158" t="e">
        <f>IF(ISNA(VLOOKUP($B59,#REF!,AC$4,0))=FALSE,VLOOKUP($B59,#REF!,AC$4,0),"")</f>
        <v>#REF!</v>
      </c>
      <c r="AD59" s="159" t="e">
        <f>IF(ISNA(VLOOKUP($B59,#REF!,AD$4,0))=FALSE,VLOOKUP($B59,#REF!,AD$4,0),"")</f>
        <v>#REF!</v>
      </c>
    </row>
    <row r="60" spans="1:30" s="1" customFormat="1" ht="19.5" customHeight="1">
      <c r="A60" s="26">
        <v>36</v>
      </c>
      <c r="B60" s="26" t="str">
        <f t="shared" si="0"/>
        <v>15E3936</v>
      </c>
      <c r="C60" s="27" t="e">
        <f>IF(ISNA(VLOOKUP($B60,#REF!,$C$4,0))=FALSE,VLOOKUP($B60,#REF!,$C$4,0),"")</f>
        <v>#REF!</v>
      </c>
      <c r="D60" s="28" t="e">
        <f>IF(ISNA(VLOOKUP($B60,#REF!,D$4,0))=FALSE,VLOOKUP($B60,#REF!,D$4,0),"")</f>
        <v>#REF!</v>
      </c>
      <c r="E60" s="29" t="e">
        <f>IF(ISNA(VLOOKUP($B60,#REF!,E$4,0))=FALSE,VLOOKUP($B60,#REF!,E$4,0),"")</f>
        <v>#REF!</v>
      </c>
      <c r="F60" s="27" t="e">
        <f>IF(ISNA(VLOOKUP($B60,#REF!,F$4,0))=FALSE,VLOOKUP($B60,#REF!,F$4,0),"")</f>
        <v>#REF!</v>
      </c>
      <c r="G60" s="27" t="e">
        <f>IF(ISNA(VLOOKUP($B60,#REF!,G$4,0))=FALSE,VLOOKUP($B60,#REF!,G$4,0),"")</f>
        <v>#REF!</v>
      </c>
      <c r="H60" s="27" t="e">
        <f>IF(ISNA(VLOOKUP($B60,#REF!,H$4,0))=FALSE,VLOOKUP($B60,#REF!,H$4,0),"")</f>
        <v>#REF!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157" t="e">
        <f>IF(ISNA(VLOOKUP($B60,#REF!,AA$4,0))=FALSE,VLOOKUP($B60,#REF!,AA$4,0),"")</f>
        <v>#REF!</v>
      </c>
      <c r="AB60" s="158" t="e">
        <f>IF(ISNA(VLOOKUP($B60,#REF!,AB$4,0))=FALSE,VLOOKUP($B60,#REF!,AB$4,0),"")</f>
        <v>#REF!</v>
      </c>
      <c r="AC60" s="158" t="e">
        <f>IF(ISNA(VLOOKUP($B60,#REF!,AC$4,0))=FALSE,VLOOKUP($B60,#REF!,AC$4,0),"")</f>
        <v>#REF!</v>
      </c>
      <c r="AD60" s="159" t="e">
        <f>IF(ISNA(VLOOKUP($B60,#REF!,AD$4,0))=FALSE,VLOOKUP($B60,#REF!,AD$4,0),"")</f>
        <v>#REF!</v>
      </c>
    </row>
    <row r="61" spans="1:30" s="1" customFormat="1" ht="19.5" customHeight="1">
      <c r="A61" s="26">
        <v>37</v>
      </c>
      <c r="B61" s="26" t="str">
        <f t="shared" si="0"/>
        <v>15E3937</v>
      </c>
      <c r="C61" s="27" t="e">
        <f>IF(ISNA(VLOOKUP($B61,#REF!,$C$4,0))=FALSE,VLOOKUP($B61,#REF!,$C$4,0),"")</f>
        <v>#REF!</v>
      </c>
      <c r="D61" s="28" t="e">
        <f>IF(ISNA(VLOOKUP($B61,#REF!,D$4,0))=FALSE,VLOOKUP($B61,#REF!,D$4,0),"")</f>
        <v>#REF!</v>
      </c>
      <c r="E61" s="29" t="e">
        <f>IF(ISNA(VLOOKUP($B61,#REF!,E$4,0))=FALSE,VLOOKUP($B61,#REF!,E$4,0),"")</f>
        <v>#REF!</v>
      </c>
      <c r="F61" s="27" t="e">
        <f>IF(ISNA(VLOOKUP($B61,#REF!,F$4,0))=FALSE,VLOOKUP($B61,#REF!,F$4,0),"")</f>
        <v>#REF!</v>
      </c>
      <c r="G61" s="27" t="e">
        <f>IF(ISNA(VLOOKUP($B61,#REF!,G$4,0))=FALSE,VLOOKUP($B61,#REF!,G$4,0),"")</f>
        <v>#REF!</v>
      </c>
      <c r="H61" s="27" t="e">
        <f>IF(ISNA(VLOOKUP($B61,#REF!,H$4,0))=FALSE,VLOOKUP($B61,#REF!,H$4,0),"")</f>
        <v>#REF!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157" t="e">
        <f>IF(ISNA(VLOOKUP($B61,#REF!,AA$4,0))=FALSE,VLOOKUP($B61,#REF!,AA$4,0),"")</f>
        <v>#REF!</v>
      </c>
      <c r="AB61" s="158" t="e">
        <f>IF(ISNA(VLOOKUP($B61,#REF!,AB$4,0))=FALSE,VLOOKUP($B61,#REF!,AB$4,0),"")</f>
        <v>#REF!</v>
      </c>
      <c r="AC61" s="158" t="e">
        <f>IF(ISNA(VLOOKUP($B61,#REF!,AC$4,0))=FALSE,VLOOKUP($B61,#REF!,AC$4,0),"")</f>
        <v>#REF!</v>
      </c>
      <c r="AD61" s="159" t="e">
        <f>IF(ISNA(VLOOKUP($B61,#REF!,AD$4,0))=FALSE,VLOOKUP($B61,#REF!,AD$4,0),"")</f>
        <v>#REF!</v>
      </c>
    </row>
    <row r="62" spans="1:30" s="1" customFormat="1" ht="19.5" customHeight="1">
      <c r="A62" s="26">
        <v>38</v>
      </c>
      <c r="B62" s="26" t="str">
        <f t="shared" si="0"/>
        <v>15E3938</v>
      </c>
      <c r="C62" s="27" t="e">
        <f>IF(ISNA(VLOOKUP($B62,#REF!,$C$4,0))=FALSE,VLOOKUP($B62,#REF!,$C$4,0),"")</f>
        <v>#REF!</v>
      </c>
      <c r="D62" s="28" t="e">
        <f>IF(ISNA(VLOOKUP($B62,#REF!,D$4,0))=FALSE,VLOOKUP($B62,#REF!,D$4,0),"")</f>
        <v>#REF!</v>
      </c>
      <c r="E62" s="29" t="e">
        <f>IF(ISNA(VLOOKUP($B62,#REF!,E$4,0))=FALSE,VLOOKUP($B62,#REF!,E$4,0),"")</f>
        <v>#REF!</v>
      </c>
      <c r="F62" s="27" t="e">
        <f>IF(ISNA(VLOOKUP($B62,#REF!,F$4,0))=FALSE,VLOOKUP($B62,#REF!,F$4,0),"")</f>
        <v>#REF!</v>
      </c>
      <c r="G62" s="27" t="e">
        <f>IF(ISNA(VLOOKUP($B62,#REF!,G$4,0))=FALSE,VLOOKUP($B62,#REF!,G$4,0),"")</f>
        <v>#REF!</v>
      </c>
      <c r="H62" s="27" t="e">
        <f>IF(ISNA(VLOOKUP($B62,#REF!,H$4,0))=FALSE,VLOOKUP($B62,#REF!,H$4,0),"")</f>
        <v>#REF!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157" t="e">
        <f>IF(ISNA(VLOOKUP($B62,#REF!,AA$4,0))=FALSE,VLOOKUP($B62,#REF!,AA$4,0),"")</f>
        <v>#REF!</v>
      </c>
      <c r="AB62" s="158" t="e">
        <f>IF(ISNA(VLOOKUP($B62,#REF!,AB$4,0))=FALSE,VLOOKUP($B62,#REF!,AB$4,0),"")</f>
        <v>#REF!</v>
      </c>
      <c r="AC62" s="158" t="e">
        <f>IF(ISNA(VLOOKUP($B62,#REF!,AC$4,0))=FALSE,VLOOKUP($B62,#REF!,AC$4,0),"")</f>
        <v>#REF!</v>
      </c>
      <c r="AD62" s="159" t="e">
        <f>IF(ISNA(VLOOKUP($B62,#REF!,AD$4,0))=FALSE,VLOOKUP($B62,#REF!,AD$4,0),"")</f>
        <v>#REF!</v>
      </c>
    </row>
    <row r="63" spans="1:30" s="1" customFormat="1" ht="19.5" customHeight="1">
      <c r="A63" s="26">
        <v>39</v>
      </c>
      <c r="B63" s="26" t="str">
        <f t="shared" si="0"/>
        <v>15E3939</v>
      </c>
      <c r="C63" s="27" t="e">
        <f>IF(ISNA(VLOOKUP($B63,#REF!,$C$4,0))=FALSE,VLOOKUP($B63,#REF!,$C$4,0),"")</f>
        <v>#REF!</v>
      </c>
      <c r="D63" s="28" t="e">
        <f>IF(ISNA(VLOOKUP($B63,#REF!,D$4,0))=FALSE,VLOOKUP($B63,#REF!,D$4,0),"")</f>
        <v>#REF!</v>
      </c>
      <c r="E63" s="29" t="e">
        <f>IF(ISNA(VLOOKUP($B63,#REF!,E$4,0))=FALSE,VLOOKUP($B63,#REF!,E$4,0),"")</f>
        <v>#REF!</v>
      </c>
      <c r="F63" s="27" t="e">
        <f>IF(ISNA(VLOOKUP($B63,#REF!,F$4,0))=FALSE,VLOOKUP($B63,#REF!,F$4,0),"")</f>
        <v>#REF!</v>
      </c>
      <c r="G63" s="27" t="e">
        <f>IF(ISNA(VLOOKUP($B63,#REF!,G$4,0))=FALSE,VLOOKUP($B63,#REF!,G$4,0),"")</f>
        <v>#REF!</v>
      </c>
      <c r="H63" s="27" t="e">
        <f>IF(ISNA(VLOOKUP($B63,#REF!,H$4,0))=FALSE,VLOOKUP($B63,#REF!,H$4,0),"")</f>
        <v>#REF!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157" t="e">
        <f>IF(ISNA(VLOOKUP($B63,#REF!,AA$4,0))=FALSE,VLOOKUP($B63,#REF!,AA$4,0),"")</f>
        <v>#REF!</v>
      </c>
      <c r="AB63" s="158" t="e">
        <f>IF(ISNA(VLOOKUP($B63,#REF!,AB$4,0))=FALSE,VLOOKUP($B63,#REF!,AB$4,0),"")</f>
        <v>#REF!</v>
      </c>
      <c r="AC63" s="158" t="e">
        <f>IF(ISNA(VLOOKUP($B63,#REF!,AC$4,0))=FALSE,VLOOKUP($B63,#REF!,AC$4,0),"")</f>
        <v>#REF!</v>
      </c>
      <c r="AD63" s="159" t="e">
        <f>IF(ISNA(VLOOKUP($B63,#REF!,AD$4,0))=FALSE,VLOOKUP($B63,#REF!,AD$4,0),"")</f>
        <v>#REF!</v>
      </c>
    </row>
    <row r="64" spans="1:30" s="1" customFormat="1" ht="19.5" customHeight="1">
      <c r="A64" s="26">
        <v>40</v>
      </c>
      <c r="B64" s="26" t="str">
        <f t="shared" si="0"/>
        <v>15E3940</v>
      </c>
      <c r="C64" s="27" t="e">
        <f>IF(ISNA(VLOOKUP($B64,#REF!,$C$4,0))=FALSE,VLOOKUP($B64,#REF!,$C$4,0),"")</f>
        <v>#REF!</v>
      </c>
      <c r="D64" s="28" t="e">
        <f>IF(ISNA(VLOOKUP($B64,#REF!,D$4,0))=FALSE,VLOOKUP($B64,#REF!,D$4,0),"")</f>
        <v>#REF!</v>
      </c>
      <c r="E64" s="29" t="e">
        <f>IF(ISNA(VLOOKUP($B64,#REF!,E$4,0))=FALSE,VLOOKUP($B64,#REF!,E$4,0),"")</f>
        <v>#REF!</v>
      </c>
      <c r="F64" s="27" t="e">
        <f>IF(ISNA(VLOOKUP($B64,#REF!,F$4,0))=FALSE,VLOOKUP($B64,#REF!,F$4,0),"")</f>
        <v>#REF!</v>
      </c>
      <c r="G64" s="27" t="e">
        <f>IF(ISNA(VLOOKUP($B64,#REF!,G$4,0))=FALSE,VLOOKUP($B64,#REF!,G$4,0),"")</f>
        <v>#REF!</v>
      </c>
      <c r="H64" s="27" t="e">
        <f>IF(ISNA(VLOOKUP($B64,#REF!,H$4,0))=FALSE,VLOOKUP($B64,#REF!,H$4,0),"")</f>
        <v>#REF!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57" t="e">
        <f>IF(ISNA(VLOOKUP($B64,#REF!,AA$4,0))=FALSE,VLOOKUP($B64,#REF!,AA$4,0),"")</f>
        <v>#REF!</v>
      </c>
      <c r="AB64" s="158" t="e">
        <f>IF(ISNA(VLOOKUP($B64,#REF!,AB$4,0))=FALSE,VLOOKUP($B64,#REF!,AB$4,0),"")</f>
        <v>#REF!</v>
      </c>
      <c r="AC64" s="158" t="e">
        <f>IF(ISNA(VLOOKUP($B64,#REF!,AC$4,0))=FALSE,VLOOKUP($B64,#REF!,AC$4,0),"")</f>
        <v>#REF!</v>
      </c>
      <c r="AD64" s="159" t="e">
        <f>IF(ISNA(VLOOKUP($B64,#REF!,AD$4,0))=FALSE,VLOOKUP($B64,#REF!,AD$4,0),"")</f>
        <v>#REF!</v>
      </c>
    </row>
    <row r="65" spans="1:30" s="1" customFormat="1" ht="19.5" customHeight="1">
      <c r="A65" s="26">
        <v>41</v>
      </c>
      <c r="B65" s="26" t="str">
        <f t="shared" si="0"/>
        <v>15E3941</v>
      </c>
      <c r="C65" s="27" t="e">
        <f>IF(ISNA(VLOOKUP($B65,#REF!,$C$4,0))=FALSE,VLOOKUP($B65,#REF!,$C$4,0),"")</f>
        <v>#REF!</v>
      </c>
      <c r="D65" s="28" t="e">
        <f>IF(ISNA(VLOOKUP($B65,#REF!,D$4,0))=FALSE,VLOOKUP($B65,#REF!,D$4,0),"")</f>
        <v>#REF!</v>
      </c>
      <c r="E65" s="29" t="e">
        <f>IF(ISNA(VLOOKUP($B65,#REF!,E$4,0))=FALSE,VLOOKUP($B65,#REF!,E$4,0),"")</f>
        <v>#REF!</v>
      </c>
      <c r="F65" s="27" t="e">
        <f>IF(ISNA(VLOOKUP($B65,#REF!,F$4,0))=FALSE,VLOOKUP($B65,#REF!,F$4,0),"")</f>
        <v>#REF!</v>
      </c>
      <c r="G65" s="27" t="e">
        <f>IF(ISNA(VLOOKUP($B65,#REF!,G$4,0))=FALSE,VLOOKUP($B65,#REF!,G$4,0),"")</f>
        <v>#REF!</v>
      </c>
      <c r="H65" s="27" t="e">
        <f>IF(ISNA(VLOOKUP($B65,#REF!,H$4,0))=FALSE,VLOOKUP($B65,#REF!,H$4,0),"")</f>
        <v>#REF!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57" t="e">
        <f>IF(ISNA(VLOOKUP($B65,#REF!,AA$4,0))=FALSE,VLOOKUP($B65,#REF!,AA$4,0),"")</f>
        <v>#REF!</v>
      </c>
      <c r="AB65" s="158" t="e">
        <f>IF(ISNA(VLOOKUP($B65,#REF!,AB$4,0))=FALSE,VLOOKUP($B65,#REF!,AB$4,0),"")</f>
        <v>#REF!</v>
      </c>
      <c r="AC65" s="158" t="e">
        <f>IF(ISNA(VLOOKUP($B65,#REF!,AC$4,0))=FALSE,VLOOKUP($B65,#REF!,AC$4,0),"")</f>
        <v>#REF!</v>
      </c>
      <c r="AD65" s="159" t="e">
        <f>IF(ISNA(VLOOKUP($B65,#REF!,AD$4,0))=FALSE,VLOOKUP($B65,#REF!,AD$4,0),"")</f>
        <v>#REF!</v>
      </c>
    </row>
    <row r="66" spans="1:30" s="1" customFormat="1" ht="19.5" customHeight="1">
      <c r="A66" s="26">
        <v>42</v>
      </c>
      <c r="B66" s="26" t="str">
        <f t="shared" si="0"/>
        <v>15E3942</v>
      </c>
      <c r="C66" s="27" t="e">
        <f>IF(ISNA(VLOOKUP($B66,#REF!,$C$4,0))=FALSE,VLOOKUP($B66,#REF!,$C$4,0),"")</f>
        <v>#REF!</v>
      </c>
      <c r="D66" s="28" t="e">
        <f>IF(ISNA(VLOOKUP($B66,#REF!,D$4,0))=FALSE,VLOOKUP($B66,#REF!,D$4,0),"")</f>
        <v>#REF!</v>
      </c>
      <c r="E66" s="29" t="e">
        <f>IF(ISNA(VLOOKUP($B66,#REF!,E$4,0))=FALSE,VLOOKUP($B66,#REF!,E$4,0),"")</f>
        <v>#REF!</v>
      </c>
      <c r="F66" s="27" t="e">
        <f>IF(ISNA(VLOOKUP($B66,#REF!,F$4,0))=FALSE,VLOOKUP($B66,#REF!,F$4,0),"")</f>
        <v>#REF!</v>
      </c>
      <c r="G66" s="27" t="e">
        <f>IF(ISNA(VLOOKUP($B66,#REF!,G$4,0))=FALSE,VLOOKUP($B66,#REF!,G$4,0),"")</f>
        <v>#REF!</v>
      </c>
      <c r="H66" s="27" t="e">
        <f>IF(ISNA(VLOOKUP($B66,#REF!,H$4,0))=FALSE,VLOOKUP($B66,#REF!,H$4,0),"")</f>
        <v>#REF!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57" t="e">
        <f>IF(ISNA(VLOOKUP($B66,#REF!,AA$4,0))=FALSE,VLOOKUP($B66,#REF!,AA$4,0),"")</f>
        <v>#REF!</v>
      </c>
      <c r="AB66" s="158" t="e">
        <f>IF(ISNA(VLOOKUP($B66,#REF!,AB$4,0))=FALSE,VLOOKUP($B66,#REF!,AB$4,0),"")</f>
        <v>#REF!</v>
      </c>
      <c r="AC66" s="158" t="e">
        <f>IF(ISNA(VLOOKUP($B66,#REF!,AC$4,0))=FALSE,VLOOKUP($B66,#REF!,AC$4,0),"")</f>
        <v>#REF!</v>
      </c>
      <c r="AD66" s="159" t="e">
        <f>IF(ISNA(VLOOKUP($B66,#REF!,AD$4,0))=FALSE,VLOOKUP($B66,#REF!,AD$4,0),"")</f>
        <v>#REF!</v>
      </c>
    </row>
    <row r="67" spans="1:30" s="1" customFormat="1" ht="19.5" customHeight="1">
      <c r="A67" s="26">
        <v>43</v>
      </c>
      <c r="B67" s="26" t="str">
        <f t="shared" si="0"/>
        <v>15E3943</v>
      </c>
      <c r="C67" s="27" t="e">
        <f>IF(ISNA(VLOOKUP($B67,#REF!,$C$4,0))=FALSE,VLOOKUP($B67,#REF!,$C$4,0),"")</f>
        <v>#REF!</v>
      </c>
      <c r="D67" s="28" t="e">
        <f>IF(ISNA(VLOOKUP($B67,#REF!,D$4,0))=FALSE,VLOOKUP($B67,#REF!,D$4,0),"")</f>
        <v>#REF!</v>
      </c>
      <c r="E67" s="29" t="e">
        <f>IF(ISNA(VLOOKUP($B67,#REF!,E$4,0))=FALSE,VLOOKUP($B67,#REF!,E$4,0),"")</f>
        <v>#REF!</v>
      </c>
      <c r="F67" s="27" t="e">
        <f>IF(ISNA(VLOOKUP($B67,#REF!,F$4,0))=FALSE,VLOOKUP($B67,#REF!,F$4,0),"")</f>
        <v>#REF!</v>
      </c>
      <c r="G67" s="27" t="e">
        <f>IF(ISNA(VLOOKUP($B67,#REF!,G$4,0))=FALSE,VLOOKUP($B67,#REF!,G$4,0),"")</f>
        <v>#REF!</v>
      </c>
      <c r="H67" s="27" t="e">
        <f>IF(ISNA(VLOOKUP($B67,#REF!,H$4,0))=FALSE,VLOOKUP($B67,#REF!,H$4,0),"")</f>
        <v>#REF!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57" t="e">
        <f>IF(ISNA(VLOOKUP($B67,#REF!,AA$4,0))=FALSE,VLOOKUP($B67,#REF!,AA$4,0),"")</f>
        <v>#REF!</v>
      </c>
      <c r="AB67" s="158" t="e">
        <f>IF(ISNA(VLOOKUP($B67,#REF!,AB$4,0))=FALSE,VLOOKUP($B67,#REF!,AB$4,0),"")</f>
        <v>#REF!</v>
      </c>
      <c r="AC67" s="158" t="e">
        <f>IF(ISNA(VLOOKUP($B67,#REF!,AC$4,0))=FALSE,VLOOKUP($B67,#REF!,AC$4,0),"")</f>
        <v>#REF!</v>
      </c>
      <c r="AD67" s="159" t="e">
        <f>IF(ISNA(VLOOKUP($B67,#REF!,AD$4,0))=FALSE,VLOOKUP($B67,#REF!,AD$4,0),"")</f>
        <v>#REF!</v>
      </c>
    </row>
    <row r="68" spans="1:30" s="1" customFormat="1" ht="19.5" customHeight="1">
      <c r="A68" s="26">
        <v>44</v>
      </c>
      <c r="B68" s="26" t="str">
        <f t="shared" si="0"/>
        <v>15E3944</v>
      </c>
      <c r="C68" s="27" t="e">
        <f>IF(ISNA(VLOOKUP($B68,#REF!,$C$4,0))=FALSE,VLOOKUP($B68,#REF!,$C$4,0),"")</f>
        <v>#REF!</v>
      </c>
      <c r="D68" s="28" t="e">
        <f>IF(ISNA(VLOOKUP($B68,#REF!,D$4,0))=FALSE,VLOOKUP($B68,#REF!,D$4,0),"")</f>
        <v>#REF!</v>
      </c>
      <c r="E68" s="29" t="e">
        <f>IF(ISNA(VLOOKUP($B68,#REF!,E$4,0))=FALSE,VLOOKUP($B68,#REF!,E$4,0),"")</f>
        <v>#REF!</v>
      </c>
      <c r="F68" s="27" t="e">
        <f>IF(ISNA(VLOOKUP($B68,#REF!,F$4,0))=FALSE,VLOOKUP($B68,#REF!,F$4,0),"")</f>
        <v>#REF!</v>
      </c>
      <c r="G68" s="27" t="e">
        <f>IF(ISNA(VLOOKUP($B68,#REF!,G$4,0))=FALSE,VLOOKUP($B68,#REF!,G$4,0),"")</f>
        <v>#REF!</v>
      </c>
      <c r="H68" s="27" t="e">
        <f>IF(ISNA(VLOOKUP($B68,#REF!,H$4,0))=FALSE,VLOOKUP($B68,#REF!,H$4,0),"")</f>
        <v>#REF!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57" t="e">
        <f>IF(ISNA(VLOOKUP($B68,#REF!,AA$4,0))=FALSE,VLOOKUP($B68,#REF!,AA$4,0),"")</f>
        <v>#REF!</v>
      </c>
      <c r="AB68" s="158" t="e">
        <f>IF(ISNA(VLOOKUP($B68,#REF!,AB$4,0))=FALSE,VLOOKUP($B68,#REF!,AB$4,0),"")</f>
        <v>#REF!</v>
      </c>
      <c r="AC68" s="158" t="e">
        <f>IF(ISNA(VLOOKUP($B68,#REF!,AC$4,0))=FALSE,VLOOKUP($B68,#REF!,AC$4,0),"")</f>
        <v>#REF!</v>
      </c>
      <c r="AD68" s="159" t="e">
        <f>IF(ISNA(VLOOKUP($B68,#REF!,AD$4,0))=FALSE,VLOOKUP($B68,#REF!,AD$4,0),"")</f>
        <v>#REF!</v>
      </c>
    </row>
    <row r="69" spans="1:30" s="1" customFormat="1" ht="19.5" customHeight="1">
      <c r="A69" s="38">
        <v>45</v>
      </c>
      <c r="B69" s="38" t="str">
        <f t="shared" si="0"/>
        <v>15E3945</v>
      </c>
      <c r="C69" s="39" t="e">
        <f>IF(ISNA(VLOOKUP($B69,#REF!,$C$4,0))=FALSE,VLOOKUP($B69,#REF!,$C$4,0),"")</f>
        <v>#REF!</v>
      </c>
      <c r="D69" s="40" t="e">
        <f>IF(ISNA(VLOOKUP($B69,#REF!,D$4,0))=FALSE,VLOOKUP($B69,#REF!,D$4,0),"")</f>
        <v>#REF!</v>
      </c>
      <c r="E69" s="41" t="e">
        <f>IF(ISNA(VLOOKUP($B69,#REF!,E$4,0))=FALSE,VLOOKUP($B69,#REF!,E$4,0),"")</f>
        <v>#REF!</v>
      </c>
      <c r="F69" s="39" t="e">
        <f>IF(ISNA(VLOOKUP($B69,#REF!,F$4,0))=FALSE,VLOOKUP($B69,#REF!,F$4,0),"")</f>
        <v>#REF!</v>
      </c>
      <c r="G69" s="39" t="e">
        <f>IF(ISNA(VLOOKUP($B69,#REF!,G$4,0))=FALSE,VLOOKUP($B69,#REF!,G$4,0),"")</f>
        <v>#REF!</v>
      </c>
      <c r="H69" s="39" t="e">
        <f>IF(ISNA(VLOOKUP($B69,#REF!,H$4,0))=FALSE,VLOOKUP($B69,#REF!,H$4,0),"")</f>
        <v>#REF!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63" t="e">
        <f>IF(ISNA(VLOOKUP($B69,#REF!,AA$4,0))=FALSE,VLOOKUP($B69,#REF!,AA$4,0),"")</f>
        <v>#REF!</v>
      </c>
      <c r="AB69" s="164" t="e">
        <f>IF(ISNA(VLOOKUP($B69,#REF!,AB$4,0))=FALSE,VLOOKUP($B69,#REF!,AB$4,0),"")</f>
        <v>#REF!</v>
      </c>
      <c r="AC69" s="164" t="e">
        <f>IF(ISNA(VLOOKUP($B69,#REF!,AC$4,0))=FALSE,VLOOKUP($B69,#REF!,AC$4,0),"")</f>
        <v>#REF!</v>
      </c>
      <c r="AD69" s="165" t="e">
        <f>IF(ISNA(VLOOKUP($B69,#REF!,AD$4,0))=FALSE,VLOOKUP($B69,#REF!,AD$4,0),"")</f>
        <v>#REF!</v>
      </c>
    </row>
    <row r="70" spans="1:30" s="1" customFormat="1">
      <c r="A70" s="21" t="s">
        <v>25</v>
      </c>
      <c r="B70" s="21"/>
      <c r="C70" s="21"/>
      <c r="D70" s="37"/>
      <c r="E70" s="37"/>
      <c r="F70" s="37"/>
      <c r="G70" s="37"/>
      <c r="S70" s="122" t="s">
        <v>30</v>
      </c>
      <c r="T70" s="122"/>
      <c r="U70" s="122"/>
      <c r="V70" s="122"/>
      <c r="W70" s="122"/>
      <c r="X70" s="122"/>
      <c r="Y70" s="122"/>
      <c r="Z70" s="122"/>
      <c r="AA70" s="122"/>
    </row>
    <row r="71" spans="1:30" s="1" customFormat="1">
      <c r="A71" s="31" t="s">
        <v>26</v>
      </c>
      <c r="B71" s="31"/>
      <c r="C71" s="31"/>
      <c r="D71" s="21"/>
      <c r="E71" s="21"/>
      <c r="F71" s="21"/>
      <c r="G71" s="21"/>
      <c r="K71" s="122" t="s">
        <v>22</v>
      </c>
      <c r="L71" s="122"/>
      <c r="M71" s="122"/>
      <c r="N71" s="122"/>
      <c r="O71" s="122"/>
      <c r="P71" s="122"/>
      <c r="Q71" s="122"/>
      <c r="R71" s="122"/>
      <c r="T71" s="21"/>
      <c r="U71" s="21"/>
      <c r="V71" s="122" t="s">
        <v>23</v>
      </c>
      <c r="W71" s="122"/>
      <c r="X71" s="122"/>
      <c r="Y71" s="122"/>
      <c r="Z71" s="122"/>
      <c r="AA71" s="122"/>
    </row>
    <row r="72" spans="1:30" s="1" customFormat="1">
      <c r="A72" s="31" t="s">
        <v>27</v>
      </c>
      <c r="B72" s="31"/>
      <c r="C72" s="31"/>
      <c r="D72" s="31"/>
      <c r="E72" s="31"/>
      <c r="F72" s="31"/>
      <c r="G72" s="31"/>
      <c r="I72" s="21"/>
      <c r="J72" s="21"/>
      <c r="K72" s="122" t="s">
        <v>24</v>
      </c>
      <c r="L72" s="122"/>
      <c r="M72" s="122"/>
      <c r="N72" s="122"/>
      <c r="O72" s="122"/>
      <c r="P72" s="122"/>
      <c r="Q72" s="122"/>
      <c r="R72" s="122"/>
      <c r="S72" s="30"/>
      <c r="T72" s="30"/>
      <c r="U72" s="30"/>
      <c r="V72" s="122" t="s">
        <v>24</v>
      </c>
      <c r="W72" s="122"/>
      <c r="X72" s="122"/>
      <c r="Y72" s="122"/>
      <c r="Z72" s="122"/>
      <c r="AA72" s="122"/>
    </row>
    <row r="73" spans="1:30" s="1" customFormat="1">
      <c r="A73" s="31" t="s">
        <v>29</v>
      </c>
      <c r="B73" s="31"/>
      <c r="C73" s="31"/>
      <c r="D73" s="31"/>
      <c r="E73" s="31"/>
      <c r="F73" s="31"/>
      <c r="G73" s="31"/>
      <c r="H73" s="30"/>
      <c r="I73" s="30"/>
      <c r="J73" s="30"/>
    </row>
    <row r="74" spans="1:30" s="1" customFormat="1">
      <c r="A74" s="32" t="s">
        <v>28</v>
      </c>
      <c r="D74" s="31"/>
      <c r="E74" s="31"/>
      <c r="F74" s="31"/>
      <c r="G74" s="31"/>
      <c r="I74" s="21"/>
      <c r="J74" s="21"/>
      <c r="K74" s="21"/>
      <c r="L74" s="21"/>
      <c r="M74" s="21"/>
      <c r="T74" s="21"/>
      <c r="U74" s="21"/>
      <c r="V74" s="21"/>
      <c r="W74" s="21"/>
      <c r="X74" s="21"/>
      <c r="Y74" s="21"/>
      <c r="Z74" s="21"/>
      <c r="AA74" s="21"/>
    </row>
    <row r="75" spans="1:30" s="1" customFormat="1">
      <c r="A75" s="52"/>
      <c r="B75" s="53"/>
      <c r="C75" s="53"/>
      <c r="D75" s="54"/>
      <c r="E75" s="54"/>
      <c r="F75" s="53"/>
      <c r="G75" s="53"/>
      <c r="H75" s="53"/>
    </row>
    <row r="76" spans="1:30" s="1" customFormat="1">
      <c r="A76" s="52"/>
      <c r="B76" s="53"/>
      <c r="C76" s="53"/>
      <c r="D76" s="54"/>
      <c r="E76" s="54"/>
      <c r="F76" s="53"/>
      <c r="G76" s="53"/>
      <c r="H76" s="53"/>
    </row>
    <row r="77" spans="1:30" s="1" customFormat="1" ht="16.5" customHeight="1">
      <c r="D77" s="21"/>
      <c r="E77" s="21"/>
      <c r="AB77" s="48" t="s">
        <v>52</v>
      </c>
      <c r="AC77" s="45"/>
    </row>
    <row r="78" spans="1:30" s="1" customFormat="1" ht="19.5" hidden="1" customHeight="1">
      <c r="A78" s="25">
        <v>46</v>
      </c>
      <c r="B78" s="25" t="str">
        <f t="shared" ref="B78:B92" si="1">$G$2&amp;TEXT(A78,"00")</f>
        <v>15E3946</v>
      </c>
      <c r="C78" s="19" t="e">
        <f>IF(ISNA(VLOOKUP($B78,#REF!,$C$4,0))=FALSE,VLOOKUP($B78,#REF!,$C$4,0),"")</f>
        <v>#REF!</v>
      </c>
      <c r="D78" s="33" t="e">
        <f>IF(ISNA(VLOOKUP($B78,#REF!,D$4,0))=FALSE,VLOOKUP($B78,#REF!,D$4,0),"")</f>
        <v>#REF!</v>
      </c>
      <c r="E78" s="34" t="e">
        <f>IF(ISNA(VLOOKUP($B78,#REF!,E$4,0))=FALSE,VLOOKUP($B78,#REF!,E$4,0),"")</f>
        <v>#REF!</v>
      </c>
      <c r="F78" s="19" t="e">
        <f>IF(ISNA(VLOOKUP($B78,#REF!,F$4,0))=FALSE,VLOOKUP($B78,#REF!,F$4,0),"")</f>
        <v>#REF!</v>
      </c>
      <c r="G78" s="19" t="e">
        <f>IF(ISNA(VLOOKUP($B78,#REF!,G$4,0))=FALSE,VLOOKUP($B78,#REF!,G$4,0),"")</f>
        <v>#REF!</v>
      </c>
      <c r="H78" s="19" t="e">
        <f>IF(ISNA(VLOOKUP($B78,#REF!,H$4,0))=FALSE,VLOOKUP($B78,#REF!,H$4,0),"")</f>
        <v>#REF!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123"/>
      <c r="AB78" s="124"/>
      <c r="AC78" s="124"/>
      <c r="AD78" s="125"/>
    </row>
    <row r="79" spans="1:30" s="1" customFormat="1" ht="19.5" hidden="1" customHeight="1">
      <c r="A79" s="26">
        <v>47</v>
      </c>
      <c r="B79" s="26" t="str">
        <f t="shared" si="1"/>
        <v>15E3947</v>
      </c>
      <c r="C79" s="27" t="e">
        <f>IF(ISNA(VLOOKUP($B79,#REF!,$C$4,0))=FALSE,VLOOKUP($B79,#REF!,$C$4,0),"")</f>
        <v>#REF!</v>
      </c>
      <c r="D79" s="28" t="e">
        <f>IF(ISNA(VLOOKUP($B79,#REF!,D$4,0))=FALSE,VLOOKUP($B79,#REF!,D$4,0),"")</f>
        <v>#REF!</v>
      </c>
      <c r="E79" s="29" t="e">
        <f>IF(ISNA(VLOOKUP($B79,#REF!,E$4,0))=FALSE,VLOOKUP($B79,#REF!,E$4,0),"")</f>
        <v>#REF!</v>
      </c>
      <c r="F79" s="27" t="e">
        <f>IF(ISNA(VLOOKUP($B79,#REF!,F$4,0))=FALSE,VLOOKUP($B79,#REF!,F$4,0),"")</f>
        <v>#REF!</v>
      </c>
      <c r="G79" s="27" t="e">
        <f>IF(ISNA(VLOOKUP($B79,#REF!,G$4,0))=FALSE,VLOOKUP($B79,#REF!,G$4,0),"")</f>
        <v>#REF!</v>
      </c>
      <c r="H79" s="27" t="e">
        <f>IF(ISNA(VLOOKUP($B79,#REF!,H$4,0))=FALSE,VLOOKUP($B79,#REF!,H$4,0),"")</f>
        <v>#REF!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16"/>
      <c r="AB79" s="117"/>
      <c r="AC79" s="117"/>
      <c r="AD79" s="118"/>
    </row>
    <row r="80" spans="1:30" s="1" customFormat="1" ht="19.5" hidden="1" customHeight="1">
      <c r="A80" s="26">
        <v>48</v>
      </c>
      <c r="B80" s="26" t="str">
        <f t="shared" si="1"/>
        <v>15E3948</v>
      </c>
      <c r="C80" s="27" t="e">
        <f>IF(ISNA(VLOOKUP($B80,#REF!,$C$4,0))=FALSE,VLOOKUP($B80,#REF!,$C$4,0),"")</f>
        <v>#REF!</v>
      </c>
      <c r="D80" s="28" t="e">
        <f>IF(ISNA(VLOOKUP($B80,#REF!,D$4,0))=FALSE,VLOOKUP($B80,#REF!,D$4,0),"")</f>
        <v>#REF!</v>
      </c>
      <c r="E80" s="29" t="e">
        <f>IF(ISNA(VLOOKUP($B80,#REF!,E$4,0))=FALSE,VLOOKUP($B80,#REF!,E$4,0),"")</f>
        <v>#REF!</v>
      </c>
      <c r="F80" s="27" t="e">
        <f>IF(ISNA(VLOOKUP($B80,#REF!,F$4,0))=FALSE,VLOOKUP($B80,#REF!,F$4,0),"")</f>
        <v>#REF!</v>
      </c>
      <c r="G80" s="27" t="e">
        <f>IF(ISNA(VLOOKUP($B80,#REF!,G$4,0))=FALSE,VLOOKUP($B80,#REF!,G$4,0),"")</f>
        <v>#REF!</v>
      </c>
      <c r="H80" s="27" t="e">
        <f>IF(ISNA(VLOOKUP($B80,#REF!,H$4,0))=FALSE,VLOOKUP($B80,#REF!,H$4,0),"")</f>
        <v>#REF!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16"/>
      <c r="AB80" s="117"/>
      <c r="AC80" s="117"/>
      <c r="AD80" s="118"/>
    </row>
    <row r="81" spans="1:30" s="1" customFormat="1" ht="19.5" hidden="1" customHeight="1">
      <c r="A81" s="26">
        <v>49</v>
      </c>
      <c r="B81" s="26" t="str">
        <f t="shared" si="1"/>
        <v>15E3949</v>
      </c>
      <c r="C81" s="27" t="e">
        <f>IF(ISNA(VLOOKUP($B81,#REF!,$C$4,0))=FALSE,VLOOKUP($B81,#REF!,$C$4,0),"")</f>
        <v>#REF!</v>
      </c>
      <c r="D81" s="28" t="e">
        <f>IF(ISNA(VLOOKUP($B81,#REF!,D$4,0))=FALSE,VLOOKUP($B81,#REF!,D$4,0),"")</f>
        <v>#REF!</v>
      </c>
      <c r="E81" s="29" t="e">
        <f>IF(ISNA(VLOOKUP($B81,#REF!,E$4,0))=FALSE,VLOOKUP($B81,#REF!,E$4,0),"")</f>
        <v>#REF!</v>
      </c>
      <c r="F81" s="27" t="e">
        <f>IF(ISNA(VLOOKUP($B81,#REF!,F$4,0))=FALSE,VLOOKUP($B81,#REF!,F$4,0),"")</f>
        <v>#REF!</v>
      </c>
      <c r="G81" s="27" t="e">
        <f>IF(ISNA(VLOOKUP($B81,#REF!,G$4,0))=FALSE,VLOOKUP($B81,#REF!,G$4,0),"")</f>
        <v>#REF!</v>
      </c>
      <c r="H81" s="27" t="e">
        <f>IF(ISNA(VLOOKUP($B81,#REF!,H$4,0))=FALSE,VLOOKUP($B81,#REF!,H$4,0),"")</f>
        <v>#REF!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16"/>
      <c r="AB81" s="117"/>
      <c r="AC81" s="117"/>
      <c r="AD81" s="118"/>
    </row>
    <row r="82" spans="1:30" s="1" customFormat="1" ht="19.5" hidden="1" customHeight="1">
      <c r="A82" s="26">
        <v>50</v>
      </c>
      <c r="B82" s="26" t="str">
        <f t="shared" si="1"/>
        <v>15E3950</v>
      </c>
      <c r="C82" s="27" t="e">
        <f>IF(ISNA(VLOOKUP($B82,#REF!,$C$4,0))=FALSE,VLOOKUP($B82,#REF!,$C$4,0),"")</f>
        <v>#REF!</v>
      </c>
      <c r="D82" s="28" t="e">
        <f>IF(ISNA(VLOOKUP($B82,#REF!,D$4,0))=FALSE,VLOOKUP($B82,#REF!,D$4,0),"")</f>
        <v>#REF!</v>
      </c>
      <c r="E82" s="29" t="e">
        <f>IF(ISNA(VLOOKUP($B82,#REF!,E$4,0))=FALSE,VLOOKUP($B82,#REF!,E$4,0),"")</f>
        <v>#REF!</v>
      </c>
      <c r="F82" s="27" t="e">
        <f>IF(ISNA(VLOOKUP($B82,#REF!,F$4,0))=FALSE,VLOOKUP($B82,#REF!,F$4,0),"")</f>
        <v>#REF!</v>
      </c>
      <c r="G82" s="27" t="e">
        <f>IF(ISNA(VLOOKUP($B82,#REF!,G$4,0))=FALSE,VLOOKUP($B82,#REF!,G$4,0),"")</f>
        <v>#REF!</v>
      </c>
      <c r="H82" s="27" t="e">
        <f>IF(ISNA(VLOOKUP($B82,#REF!,H$4,0))=FALSE,VLOOKUP($B82,#REF!,H$4,0),"")</f>
        <v>#REF!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16"/>
      <c r="AB82" s="117"/>
      <c r="AC82" s="117"/>
      <c r="AD82" s="118"/>
    </row>
    <row r="83" spans="1:30" s="1" customFormat="1" ht="19.5" hidden="1" customHeight="1">
      <c r="A83" s="26">
        <v>51</v>
      </c>
      <c r="B83" s="26" t="str">
        <f t="shared" si="1"/>
        <v>15E3951</v>
      </c>
      <c r="C83" s="27" t="e">
        <f>IF(ISNA(VLOOKUP($B83,#REF!,$C$4,0))=FALSE,VLOOKUP($B83,#REF!,$C$4,0),"")</f>
        <v>#REF!</v>
      </c>
      <c r="D83" s="28" t="e">
        <f>IF(ISNA(VLOOKUP($B83,#REF!,D$4,0))=FALSE,VLOOKUP($B83,#REF!,D$4,0),"")</f>
        <v>#REF!</v>
      </c>
      <c r="E83" s="29" t="e">
        <f>IF(ISNA(VLOOKUP($B83,#REF!,E$4,0))=FALSE,VLOOKUP($B83,#REF!,E$4,0),"")</f>
        <v>#REF!</v>
      </c>
      <c r="F83" s="27" t="e">
        <f>IF(ISNA(VLOOKUP($B83,#REF!,F$4,0))=FALSE,VLOOKUP($B83,#REF!,F$4,0),"")</f>
        <v>#REF!</v>
      </c>
      <c r="G83" s="27" t="e">
        <f>IF(ISNA(VLOOKUP($B83,#REF!,G$4,0))=FALSE,VLOOKUP($B83,#REF!,G$4,0),"")</f>
        <v>#REF!</v>
      </c>
      <c r="H83" s="27" t="e">
        <f>IF(ISNA(VLOOKUP($B83,#REF!,H$4,0))=FALSE,VLOOKUP($B83,#REF!,H$4,0),"")</f>
        <v>#REF!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16"/>
      <c r="AB83" s="117"/>
      <c r="AC83" s="117"/>
      <c r="AD83" s="118"/>
    </row>
    <row r="84" spans="1:30" s="1" customFormat="1" ht="19.5" hidden="1" customHeight="1">
      <c r="A84" s="26">
        <v>52</v>
      </c>
      <c r="B84" s="26" t="str">
        <f t="shared" si="1"/>
        <v>15E3952</v>
      </c>
      <c r="C84" s="27" t="e">
        <f>IF(ISNA(VLOOKUP($B84,#REF!,$C$4,0))=FALSE,VLOOKUP($B84,#REF!,$C$4,0),"")</f>
        <v>#REF!</v>
      </c>
      <c r="D84" s="28" t="e">
        <f>IF(ISNA(VLOOKUP($B84,#REF!,D$4,0))=FALSE,VLOOKUP($B84,#REF!,D$4,0),"")</f>
        <v>#REF!</v>
      </c>
      <c r="E84" s="29" t="e">
        <f>IF(ISNA(VLOOKUP($B84,#REF!,E$4,0))=FALSE,VLOOKUP($B84,#REF!,E$4,0),"")</f>
        <v>#REF!</v>
      </c>
      <c r="F84" s="27" t="e">
        <f>IF(ISNA(VLOOKUP($B84,#REF!,F$4,0))=FALSE,VLOOKUP($B84,#REF!,F$4,0),"")</f>
        <v>#REF!</v>
      </c>
      <c r="G84" s="27" t="e">
        <f>IF(ISNA(VLOOKUP($B84,#REF!,G$4,0))=FALSE,VLOOKUP($B84,#REF!,G$4,0),"")</f>
        <v>#REF!</v>
      </c>
      <c r="H84" s="27" t="e">
        <f>IF(ISNA(VLOOKUP($B84,#REF!,H$4,0))=FALSE,VLOOKUP($B84,#REF!,H$4,0),"")</f>
        <v>#REF!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16"/>
      <c r="AB84" s="117"/>
      <c r="AC84" s="117"/>
      <c r="AD84" s="118"/>
    </row>
    <row r="85" spans="1:30" s="1" customFormat="1" ht="19.5" hidden="1" customHeight="1">
      <c r="A85" s="26">
        <v>53</v>
      </c>
      <c r="B85" s="26" t="str">
        <f t="shared" si="1"/>
        <v>15E3953</v>
      </c>
      <c r="C85" s="27" t="e">
        <f>IF(ISNA(VLOOKUP($B85,#REF!,$C$4,0))=FALSE,VLOOKUP($B85,#REF!,$C$4,0),"")</f>
        <v>#REF!</v>
      </c>
      <c r="D85" s="28" t="e">
        <f>IF(ISNA(VLOOKUP($B85,#REF!,D$4,0))=FALSE,VLOOKUP($B85,#REF!,D$4,0),"")</f>
        <v>#REF!</v>
      </c>
      <c r="E85" s="29" t="e">
        <f>IF(ISNA(VLOOKUP($B85,#REF!,E$4,0))=FALSE,VLOOKUP($B85,#REF!,E$4,0),"")</f>
        <v>#REF!</v>
      </c>
      <c r="F85" s="27" t="e">
        <f>IF(ISNA(VLOOKUP($B85,#REF!,F$4,0))=FALSE,VLOOKUP($B85,#REF!,F$4,0),"")</f>
        <v>#REF!</v>
      </c>
      <c r="G85" s="27" t="e">
        <f>IF(ISNA(VLOOKUP($B85,#REF!,G$4,0))=FALSE,VLOOKUP($B85,#REF!,G$4,0),"")</f>
        <v>#REF!</v>
      </c>
      <c r="H85" s="27" t="e">
        <f>IF(ISNA(VLOOKUP($B85,#REF!,H$4,0))=FALSE,VLOOKUP($B85,#REF!,H$4,0),"")</f>
        <v>#REF!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16"/>
      <c r="AB85" s="117"/>
      <c r="AC85" s="117"/>
      <c r="AD85" s="118"/>
    </row>
    <row r="86" spans="1:30" s="1" customFormat="1" ht="19.5" hidden="1" customHeight="1">
      <c r="A86" s="26">
        <v>54</v>
      </c>
      <c r="B86" s="26" t="str">
        <f t="shared" si="1"/>
        <v>15E3954</v>
      </c>
      <c r="C86" s="27" t="e">
        <f>IF(ISNA(VLOOKUP($B86,#REF!,$C$4,0))=FALSE,VLOOKUP($B86,#REF!,$C$4,0),"")</f>
        <v>#REF!</v>
      </c>
      <c r="D86" s="28" t="e">
        <f>IF(ISNA(VLOOKUP($B86,#REF!,D$4,0))=FALSE,VLOOKUP($B86,#REF!,D$4,0),"")</f>
        <v>#REF!</v>
      </c>
      <c r="E86" s="29" t="e">
        <f>IF(ISNA(VLOOKUP($B86,#REF!,E$4,0))=FALSE,VLOOKUP($B86,#REF!,E$4,0),"")</f>
        <v>#REF!</v>
      </c>
      <c r="F86" s="27" t="e">
        <f>IF(ISNA(VLOOKUP($B86,#REF!,F$4,0))=FALSE,VLOOKUP($B86,#REF!,F$4,0),"")</f>
        <v>#REF!</v>
      </c>
      <c r="G86" s="27" t="e">
        <f>IF(ISNA(VLOOKUP($B86,#REF!,G$4,0))=FALSE,VLOOKUP($B86,#REF!,G$4,0),"")</f>
        <v>#REF!</v>
      </c>
      <c r="H86" s="27" t="e">
        <f>IF(ISNA(VLOOKUP($B86,#REF!,H$4,0))=FALSE,VLOOKUP($B86,#REF!,H$4,0),"")</f>
        <v>#REF!</v>
      </c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16"/>
      <c r="AB86" s="117"/>
      <c r="AC86" s="117"/>
      <c r="AD86" s="118"/>
    </row>
    <row r="87" spans="1:30" s="1" customFormat="1" ht="19.5" hidden="1" customHeight="1">
      <c r="A87" s="26">
        <v>55</v>
      </c>
      <c r="B87" s="26" t="str">
        <f t="shared" si="1"/>
        <v>15E3955</v>
      </c>
      <c r="C87" s="27" t="e">
        <f>IF(ISNA(VLOOKUP($B87,#REF!,$C$4,0))=FALSE,VLOOKUP($B87,#REF!,$C$4,0),"")</f>
        <v>#REF!</v>
      </c>
      <c r="D87" s="28" t="e">
        <f>IF(ISNA(VLOOKUP($B87,#REF!,D$4,0))=FALSE,VLOOKUP($B87,#REF!,D$4,0),"")</f>
        <v>#REF!</v>
      </c>
      <c r="E87" s="29" t="e">
        <f>IF(ISNA(VLOOKUP($B87,#REF!,E$4,0))=FALSE,VLOOKUP($B87,#REF!,E$4,0),"")</f>
        <v>#REF!</v>
      </c>
      <c r="F87" s="27" t="e">
        <f>IF(ISNA(VLOOKUP($B87,#REF!,F$4,0))=FALSE,VLOOKUP($B87,#REF!,F$4,0),"")</f>
        <v>#REF!</v>
      </c>
      <c r="G87" s="27" t="e">
        <f>IF(ISNA(VLOOKUP($B87,#REF!,G$4,0))=FALSE,VLOOKUP($B87,#REF!,G$4,0),"")</f>
        <v>#REF!</v>
      </c>
      <c r="H87" s="27" t="e">
        <f>IF(ISNA(VLOOKUP($B87,#REF!,H$4,0))=FALSE,VLOOKUP($B87,#REF!,H$4,0),"")</f>
        <v>#REF!</v>
      </c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16"/>
      <c r="AB87" s="117"/>
      <c r="AC87" s="117"/>
      <c r="AD87" s="118"/>
    </row>
    <row r="88" spans="1:30" s="1" customFormat="1" ht="19.5" hidden="1" customHeight="1">
      <c r="A88" s="26">
        <v>56</v>
      </c>
      <c r="B88" s="26" t="str">
        <f t="shared" si="1"/>
        <v>15E3956</v>
      </c>
      <c r="C88" s="27" t="e">
        <f>IF(ISNA(VLOOKUP($B88,#REF!,$C$4,0))=FALSE,VLOOKUP($B88,#REF!,$C$4,0),"")</f>
        <v>#REF!</v>
      </c>
      <c r="D88" s="28" t="e">
        <f>IF(ISNA(VLOOKUP($B88,#REF!,D$4,0))=FALSE,VLOOKUP($B88,#REF!,D$4,0),"")</f>
        <v>#REF!</v>
      </c>
      <c r="E88" s="29" t="e">
        <f>IF(ISNA(VLOOKUP($B88,#REF!,E$4,0))=FALSE,VLOOKUP($B88,#REF!,E$4,0),"")</f>
        <v>#REF!</v>
      </c>
      <c r="F88" s="27" t="e">
        <f>IF(ISNA(VLOOKUP($B88,#REF!,F$4,0))=FALSE,VLOOKUP($B88,#REF!,F$4,0),"")</f>
        <v>#REF!</v>
      </c>
      <c r="G88" s="27" t="e">
        <f>IF(ISNA(VLOOKUP($B88,#REF!,G$4,0))=FALSE,VLOOKUP($B88,#REF!,G$4,0),"")</f>
        <v>#REF!</v>
      </c>
      <c r="H88" s="27" t="e">
        <f>IF(ISNA(VLOOKUP($B88,#REF!,H$4,0))=FALSE,VLOOKUP($B88,#REF!,H$4,0),"")</f>
        <v>#REF!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16"/>
      <c r="AB88" s="117"/>
      <c r="AC88" s="117"/>
      <c r="AD88" s="118"/>
    </row>
    <row r="89" spans="1:30" s="1" customFormat="1" ht="19.5" hidden="1" customHeight="1">
      <c r="A89" s="26">
        <v>57</v>
      </c>
      <c r="B89" s="26" t="str">
        <f t="shared" si="1"/>
        <v>15E3957</v>
      </c>
      <c r="C89" s="27" t="e">
        <f>IF(ISNA(VLOOKUP($B89,#REF!,$C$4,0))=FALSE,VLOOKUP($B89,#REF!,$C$4,0),"")</f>
        <v>#REF!</v>
      </c>
      <c r="D89" s="28" t="e">
        <f>IF(ISNA(VLOOKUP($B89,#REF!,D$4,0))=FALSE,VLOOKUP($B89,#REF!,D$4,0),"")</f>
        <v>#REF!</v>
      </c>
      <c r="E89" s="29" t="e">
        <f>IF(ISNA(VLOOKUP($B89,#REF!,E$4,0))=FALSE,VLOOKUP($B89,#REF!,E$4,0),"")</f>
        <v>#REF!</v>
      </c>
      <c r="F89" s="27" t="e">
        <f>IF(ISNA(VLOOKUP($B89,#REF!,F$4,0))=FALSE,VLOOKUP($B89,#REF!,F$4,0),"")</f>
        <v>#REF!</v>
      </c>
      <c r="G89" s="27" t="e">
        <f>IF(ISNA(VLOOKUP($B89,#REF!,G$4,0))=FALSE,VLOOKUP($B89,#REF!,G$4,0),"")</f>
        <v>#REF!</v>
      </c>
      <c r="H89" s="27" t="e">
        <f>IF(ISNA(VLOOKUP($B89,#REF!,H$4,0))=FALSE,VLOOKUP($B89,#REF!,H$4,0),"")</f>
        <v>#REF!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16"/>
      <c r="AB89" s="117"/>
      <c r="AC89" s="117"/>
      <c r="AD89" s="118"/>
    </row>
    <row r="90" spans="1:30" s="1" customFormat="1" ht="19.5" hidden="1" customHeight="1">
      <c r="A90" s="26">
        <v>58</v>
      </c>
      <c r="B90" s="26" t="str">
        <f t="shared" si="1"/>
        <v>15E3958</v>
      </c>
      <c r="C90" s="27" t="e">
        <f>IF(ISNA(VLOOKUP($B90,#REF!,$C$4,0))=FALSE,VLOOKUP($B90,#REF!,$C$4,0),"")</f>
        <v>#REF!</v>
      </c>
      <c r="D90" s="28" t="e">
        <f>IF(ISNA(VLOOKUP($B90,#REF!,D$4,0))=FALSE,VLOOKUP($B90,#REF!,D$4,0),"")</f>
        <v>#REF!</v>
      </c>
      <c r="E90" s="29" t="e">
        <f>IF(ISNA(VLOOKUP($B90,#REF!,E$4,0))=FALSE,VLOOKUP($B90,#REF!,E$4,0),"")</f>
        <v>#REF!</v>
      </c>
      <c r="F90" s="27" t="e">
        <f>IF(ISNA(VLOOKUP($B90,#REF!,F$4,0))=FALSE,VLOOKUP($B90,#REF!,F$4,0),"")</f>
        <v>#REF!</v>
      </c>
      <c r="G90" s="27" t="e">
        <f>IF(ISNA(VLOOKUP($B90,#REF!,G$4,0))=FALSE,VLOOKUP($B90,#REF!,G$4,0),"")</f>
        <v>#REF!</v>
      </c>
      <c r="H90" s="27" t="e">
        <f>IF(ISNA(VLOOKUP($B90,#REF!,H$4,0))=FALSE,VLOOKUP($B90,#REF!,H$4,0),"")</f>
        <v>#REF!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16"/>
      <c r="AB90" s="117"/>
      <c r="AC90" s="117"/>
      <c r="AD90" s="118"/>
    </row>
    <row r="91" spans="1:30" s="1" customFormat="1" ht="19.5" hidden="1" customHeight="1">
      <c r="A91" s="26">
        <v>59</v>
      </c>
      <c r="B91" s="26" t="str">
        <f t="shared" si="1"/>
        <v>15E3959</v>
      </c>
      <c r="C91" s="27" t="e">
        <f>IF(ISNA(VLOOKUP($B91,#REF!,$C$4,0))=FALSE,VLOOKUP($B91,#REF!,$C$4,0),"")</f>
        <v>#REF!</v>
      </c>
      <c r="D91" s="28" t="e">
        <f>IF(ISNA(VLOOKUP($B91,#REF!,D$4,0))=FALSE,VLOOKUP($B91,#REF!,D$4,0),"")</f>
        <v>#REF!</v>
      </c>
      <c r="E91" s="29" t="e">
        <f>IF(ISNA(VLOOKUP($B91,#REF!,E$4,0))=FALSE,VLOOKUP($B91,#REF!,E$4,0),"")</f>
        <v>#REF!</v>
      </c>
      <c r="F91" s="27" t="e">
        <f>IF(ISNA(VLOOKUP($B91,#REF!,F$4,0))=FALSE,VLOOKUP($B91,#REF!,F$4,0),"")</f>
        <v>#REF!</v>
      </c>
      <c r="G91" s="27" t="e">
        <f>IF(ISNA(VLOOKUP($B91,#REF!,G$4,0))=FALSE,VLOOKUP($B91,#REF!,G$4,0),"")</f>
        <v>#REF!</v>
      </c>
      <c r="H91" s="27" t="e">
        <f>IF(ISNA(VLOOKUP($B91,#REF!,H$4,0))=FALSE,VLOOKUP($B91,#REF!,H$4,0),"")</f>
        <v>#REF!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16"/>
      <c r="AB91" s="117"/>
      <c r="AC91" s="117"/>
      <c r="AD91" s="118"/>
    </row>
    <row r="92" spans="1:30" s="1" customFormat="1" ht="19.5" hidden="1" customHeight="1">
      <c r="A92" s="38">
        <v>60</v>
      </c>
      <c r="B92" s="38" t="str">
        <f t="shared" si="1"/>
        <v>15E3960</v>
      </c>
      <c r="C92" s="39" t="e">
        <f>IF(ISNA(VLOOKUP($B92,#REF!,$C$4,0))=FALSE,VLOOKUP($B92,#REF!,$C$4,0),"")</f>
        <v>#REF!</v>
      </c>
      <c r="D92" s="40" t="e">
        <f>IF(ISNA(VLOOKUP($B92,#REF!,D$4,0))=FALSE,VLOOKUP($B92,#REF!,D$4,0),"")</f>
        <v>#REF!</v>
      </c>
      <c r="E92" s="41" t="e">
        <f>IF(ISNA(VLOOKUP($B92,#REF!,E$4,0))=FALSE,VLOOKUP($B92,#REF!,E$4,0),"")</f>
        <v>#REF!</v>
      </c>
      <c r="F92" s="39" t="e">
        <f>IF(ISNA(VLOOKUP($B92,#REF!,F$4,0))=FALSE,VLOOKUP($B92,#REF!,F$4,0),"")</f>
        <v>#REF!</v>
      </c>
      <c r="G92" s="39" t="e">
        <f>IF(ISNA(VLOOKUP($B92,#REF!,G$4,0))=FALSE,VLOOKUP($B92,#REF!,G$4,0),"")</f>
        <v>#REF!</v>
      </c>
      <c r="H92" s="39" t="e">
        <f>IF(ISNA(VLOOKUP($B92,#REF!,H$4,0))=FALSE,VLOOKUP($B92,#REF!,H$4,0),"")</f>
        <v>#REF!</v>
      </c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119"/>
      <c r="AB92" s="120"/>
      <c r="AC92" s="120"/>
      <c r="AD92" s="121"/>
    </row>
    <row r="93" spans="1:30" s="1" customFormat="1" hidden="1">
      <c r="A93" s="21" t="s">
        <v>25</v>
      </c>
      <c r="B93" s="21"/>
      <c r="C93" s="21"/>
      <c r="D93" s="37"/>
      <c r="E93" s="37"/>
      <c r="F93" s="37"/>
      <c r="G93" s="37"/>
      <c r="S93" s="122" t="s">
        <v>30</v>
      </c>
      <c r="T93" s="122"/>
      <c r="U93" s="122"/>
      <c r="V93" s="122"/>
      <c r="W93" s="122"/>
      <c r="X93" s="122"/>
      <c r="Y93" s="122"/>
      <c r="Z93" s="122"/>
      <c r="AA93" s="122"/>
    </row>
    <row r="94" spans="1:30" s="1" customFormat="1" hidden="1">
      <c r="A94" s="31" t="s">
        <v>26</v>
      </c>
      <c r="B94" s="31"/>
      <c r="C94" s="31"/>
      <c r="D94" s="21"/>
      <c r="E94" s="21"/>
      <c r="F94" s="21"/>
      <c r="G94" s="21"/>
      <c r="K94" s="122" t="s">
        <v>22</v>
      </c>
      <c r="L94" s="122"/>
      <c r="M94" s="122"/>
      <c r="N94" s="122"/>
      <c r="O94" s="122"/>
      <c r="P94" s="122"/>
      <c r="Q94" s="122"/>
      <c r="R94" s="122"/>
      <c r="T94" s="21"/>
      <c r="U94" s="21"/>
      <c r="V94" s="122" t="s">
        <v>23</v>
      </c>
      <c r="W94" s="122"/>
      <c r="X94" s="122"/>
      <c r="Y94" s="122"/>
      <c r="Z94" s="122"/>
      <c r="AA94" s="122"/>
    </row>
    <row r="95" spans="1:30" s="1" customFormat="1" hidden="1">
      <c r="A95" s="31" t="s">
        <v>27</v>
      </c>
      <c r="B95" s="31"/>
      <c r="C95" s="31"/>
      <c r="D95" s="31"/>
      <c r="E95" s="31"/>
      <c r="F95" s="31"/>
      <c r="G95" s="31"/>
      <c r="I95" s="21"/>
      <c r="J95" s="21"/>
      <c r="K95" s="122" t="s">
        <v>24</v>
      </c>
      <c r="L95" s="122"/>
      <c r="M95" s="122"/>
      <c r="N95" s="122"/>
      <c r="O95" s="122"/>
      <c r="P95" s="122"/>
      <c r="Q95" s="122"/>
      <c r="R95" s="122"/>
      <c r="S95" s="30"/>
      <c r="T95" s="30"/>
      <c r="U95" s="30"/>
      <c r="V95" s="122" t="s">
        <v>24</v>
      </c>
      <c r="W95" s="122"/>
      <c r="X95" s="122"/>
      <c r="Y95" s="122"/>
      <c r="Z95" s="122"/>
      <c r="AA95" s="122"/>
    </row>
    <row r="96" spans="1:30" s="1" customFormat="1" hidden="1">
      <c r="A96" s="31" t="s">
        <v>29</v>
      </c>
      <c r="B96" s="31"/>
      <c r="C96" s="31"/>
      <c r="D96" s="31"/>
      <c r="E96" s="31"/>
      <c r="F96" s="31"/>
      <c r="G96" s="31"/>
      <c r="H96" s="30"/>
      <c r="I96" s="30"/>
      <c r="J96" s="30"/>
    </row>
    <row r="97" spans="1:29" s="1" customFormat="1" hidden="1">
      <c r="A97" s="32" t="s">
        <v>28</v>
      </c>
      <c r="D97" s="31"/>
      <c r="E97" s="31"/>
      <c r="F97" s="31"/>
      <c r="G97" s="31"/>
      <c r="I97" s="21"/>
      <c r="J97" s="21"/>
      <c r="K97" s="21"/>
      <c r="L97" s="21"/>
      <c r="M97" s="21"/>
      <c r="T97" s="21"/>
      <c r="U97" s="21"/>
      <c r="V97" s="21"/>
      <c r="W97" s="21"/>
      <c r="X97" s="21"/>
      <c r="Y97" s="21"/>
      <c r="Z97" s="21"/>
      <c r="AA97" s="21"/>
    </row>
    <row r="98" spans="1:29" s="1" customFormat="1" hidden="1">
      <c r="A98" s="49" t="s">
        <v>55</v>
      </c>
      <c r="B98" s="50"/>
      <c r="C98" s="50"/>
      <c r="D98" s="51"/>
      <c r="E98" s="51"/>
      <c r="F98" s="50"/>
      <c r="G98" s="50"/>
      <c r="H98" s="50"/>
    </row>
    <row r="99" spans="1:29" s="1" customFormat="1" hidden="1">
      <c r="A99" s="49" t="s">
        <v>54</v>
      </c>
      <c r="B99" s="50"/>
      <c r="C99" s="50"/>
      <c r="D99" s="51"/>
      <c r="E99" s="51"/>
      <c r="F99" s="50"/>
      <c r="G99" s="50"/>
      <c r="H99" s="50"/>
    </row>
    <row r="100" spans="1:29" s="1" customFormat="1" hidden="1">
      <c r="D100" s="21"/>
      <c r="E100" s="21"/>
      <c r="AB100" s="48" t="s">
        <v>53</v>
      </c>
      <c r="AC100" s="45"/>
    </row>
    <row r="101" spans="1:29" s="1" customFormat="1">
      <c r="D101" s="21"/>
      <c r="E101" s="21"/>
    </row>
    <row r="102" spans="1:29" s="1" customFormat="1">
      <c r="D102" s="21"/>
      <c r="E102" s="21"/>
    </row>
  </sheetData>
  <mergeCells count="97">
    <mergeCell ref="A1:D1"/>
    <mergeCell ref="A2:D2"/>
    <mergeCell ref="E3:AD3"/>
    <mergeCell ref="A5:AD5"/>
    <mergeCell ref="A6:A8"/>
    <mergeCell ref="C6:C8"/>
    <mergeCell ref="D6:D8"/>
    <mergeCell ref="E6:E8"/>
    <mergeCell ref="F6:F8"/>
    <mergeCell ref="G6:G8"/>
    <mergeCell ref="H6:H8"/>
    <mergeCell ref="I6:W6"/>
    <mergeCell ref="X6:Z6"/>
    <mergeCell ref="AA6:AD8"/>
    <mergeCell ref="K7:N7"/>
    <mergeCell ref="O7:R7"/>
    <mergeCell ref="S7:V7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A17:AD17"/>
    <mergeCell ref="AA18:AD18"/>
    <mergeCell ref="AA19:AD19"/>
    <mergeCell ref="AA20:AD20"/>
    <mergeCell ref="AA21:AD21"/>
    <mergeCell ref="AA22:AD22"/>
    <mergeCell ref="AA23:AD23"/>
    <mergeCell ref="S24:AA24"/>
    <mergeCell ref="K25:R25"/>
    <mergeCell ref="V25:AA25"/>
    <mergeCell ref="K26:R26"/>
    <mergeCell ref="V26:AA26"/>
    <mergeCell ref="AA32:AD32"/>
    <mergeCell ref="AA33:AD33"/>
    <mergeCell ref="AA34:AD34"/>
    <mergeCell ref="AA35:AD35"/>
    <mergeCell ref="AA36:AD36"/>
    <mergeCell ref="AA37:AD37"/>
    <mergeCell ref="AA38:AD38"/>
    <mergeCell ref="AA39:AD39"/>
    <mergeCell ref="AA40:AD40"/>
    <mergeCell ref="AA41:AD41"/>
    <mergeCell ref="AA42:AD42"/>
    <mergeCell ref="AA43:AD43"/>
    <mergeCell ref="AA44:AD44"/>
    <mergeCell ref="AA45:AD45"/>
    <mergeCell ref="AA46:AD46"/>
    <mergeCell ref="S47:AA47"/>
    <mergeCell ref="K48:R48"/>
    <mergeCell ref="V48:AA48"/>
    <mergeCell ref="K49:R49"/>
    <mergeCell ref="V49:AA49"/>
    <mergeCell ref="AA55:AD55"/>
    <mergeCell ref="AA56:AD56"/>
    <mergeCell ref="AA57:AD57"/>
    <mergeCell ref="AA58:AD58"/>
    <mergeCell ref="AA59:AD59"/>
    <mergeCell ref="AA60:AD60"/>
    <mergeCell ref="AA61:AD61"/>
    <mergeCell ref="AA62:AD62"/>
    <mergeCell ref="AA63:AD63"/>
    <mergeCell ref="AA64:AD64"/>
    <mergeCell ref="AA65:AD65"/>
    <mergeCell ref="AA66:AD66"/>
    <mergeCell ref="AA67:AD67"/>
    <mergeCell ref="AA68:AD68"/>
    <mergeCell ref="AA69:AD69"/>
    <mergeCell ref="S70:AA70"/>
    <mergeCell ref="K71:R71"/>
    <mergeCell ref="V71:AA71"/>
    <mergeCell ref="K72:R72"/>
    <mergeCell ref="V72:AA72"/>
    <mergeCell ref="AA78:AD78"/>
    <mergeCell ref="AA79:AD79"/>
    <mergeCell ref="AA80:AD80"/>
    <mergeCell ref="AA81:AD81"/>
    <mergeCell ref="AA82:AD82"/>
    <mergeCell ref="AA83:AD83"/>
    <mergeCell ref="AA84:AD84"/>
    <mergeCell ref="AA85:AD85"/>
    <mergeCell ref="AA86:AD86"/>
    <mergeCell ref="AA87:AD87"/>
    <mergeCell ref="AA88:AD88"/>
    <mergeCell ref="AA89:AD89"/>
    <mergeCell ref="K95:R95"/>
    <mergeCell ref="V95:AA95"/>
    <mergeCell ref="AA90:AD90"/>
    <mergeCell ref="AA91:AD91"/>
    <mergeCell ref="AA92:AD92"/>
    <mergeCell ref="S93:AA93"/>
    <mergeCell ref="K94:R94"/>
    <mergeCell ref="V94:AA94"/>
  </mergeCells>
  <conditionalFormatting sqref="AA1:AD1048576">
    <cfRule type="cellIs" dxfId="24" priority="1" stopIfTrue="1" operator="equal">
      <formula>0</formula>
    </cfRule>
  </conditionalFormatting>
  <pageMargins left="0.24" right="0" top="0" bottom="0" header="0" footer="0"/>
  <pageSetup paperSize="9" orientation="landscape" r:id="rId1"/>
  <headerFoot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102"/>
  <sheetViews>
    <sheetView topLeftCell="A44" workbookViewId="0">
      <selection activeCell="AF17" sqref="AF17"/>
    </sheetView>
  </sheetViews>
  <sheetFormatPr defaultRowHeight="15"/>
  <cols>
    <col min="1" max="1" width="4.42578125" customWidth="1"/>
    <col min="2" max="2" width="11.140625" hidden="1" customWidth="1"/>
    <col min="3" max="3" width="10.140625" customWidth="1"/>
    <col min="4" max="4" width="18" style="22" customWidth="1"/>
    <col min="5" max="5" width="7.7109375" style="22" customWidth="1"/>
    <col min="6" max="6" width="9.5703125" customWidth="1"/>
    <col min="7" max="7" width="9" customWidth="1"/>
    <col min="8" max="8" width="7" customWidth="1"/>
    <col min="9" max="10" width="5" customWidth="1"/>
    <col min="11" max="13" width="2.85546875" customWidth="1"/>
    <col min="14" max="14" width="4.85546875" customWidth="1"/>
    <col min="15" max="17" width="2.85546875" customWidth="1"/>
    <col min="18" max="18" width="4.85546875" customWidth="1"/>
    <col min="19" max="21" width="2.85546875" customWidth="1"/>
    <col min="22" max="22" width="3.28515625" customWidth="1"/>
    <col min="23" max="26" width="3.85546875" customWidth="1"/>
    <col min="27" max="27" width="3.42578125" customWidth="1"/>
    <col min="28" max="28" width="3" customWidth="1"/>
    <col min="29" max="29" width="2.7109375" customWidth="1"/>
    <col min="30" max="30" width="3" customWidth="1"/>
  </cols>
  <sheetData>
    <row r="1" spans="1:32" s="3" customFormat="1" ht="15.75" customHeight="1">
      <c r="A1" s="135" t="s">
        <v>5</v>
      </c>
      <c r="B1" s="135"/>
      <c r="C1" s="135"/>
      <c r="D1" s="135"/>
      <c r="F1" s="35" t="s">
        <v>49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2" s="3" customFormat="1" ht="15.75" customHeight="1">
      <c r="A2" s="135" t="s">
        <v>6</v>
      </c>
      <c r="B2" s="135"/>
      <c r="C2" s="135"/>
      <c r="D2" s="135"/>
      <c r="E2" s="23"/>
      <c r="F2" s="4" t="s">
        <v>7</v>
      </c>
      <c r="G2" s="42" t="s">
        <v>0</v>
      </c>
      <c r="H2" s="43"/>
      <c r="I2" s="35" t="s">
        <v>1</v>
      </c>
      <c r="J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X2" s="44"/>
      <c r="Y2" s="5"/>
      <c r="AA2" s="5"/>
      <c r="AB2" s="2"/>
      <c r="AC2" s="2"/>
    </row>
    <row r="3" spans="1:32" s="3" customFormat="1" ht="15.75" customHeight="1">
      <c r="A3" s="6"/>
      <c r="B3" s="6"/>
      <c r="C3" s="7"/>
      <c r="D3" s="47"/>
      <c r="E3" s="153" t="s">
        <v>3</v>
      </c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</row>
    <row r="4" spans="1:32" s="3" customFormat="1" hidden="1">
      <c r="A4" s="6"/>
      <c r="B4" s="6"/>
      <c r="C4" s="7">
        <v>3</v>
      </c>
      <c r="D4" s="20">
        <v>4</v>
      </c>
      <c r="E4" s="24">
        <v>5</v>
      </c>
      <c r="F4" s="8">
        <v>6</v>
      </c>
      <c r="G4" s="7">
        <v>7</v>
      </c>
      <c r="H4" s="8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2"/>
      <c r="Z4" s="2"/>
      <c r="AA4" s="55">
        <v>14</v>
      </c>
      <c r="AB4" s="2"/>
      <c r="AC4" s="2"/>
    </row>
    <row r="5" spans="1:32" s="9" customFormat="1" ht="18" customHeight="1">
      <c r="A5" s="149" t="s">
        <v>2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F5" s="46"/>
    </row>
    <row r="6" spans="1:32" s="11" customFormat="1" ht="17.25" customHeight="1">
      <c r="A6" s="136" t="s">
        <v>4</v>
      </c>
      <c r="B6" s="10"/>
      <c r="C6" s="139" t="s">
        <v>8</v>
      </c>
      <c r="D6" s="146" t="s">
        <v>9</v>
      </c>
      <c r="E6" s="154" t="s">
        <v>10</v>
      </c>
      <c r="F6" s="142" t="s">
        <v>11</v>
      </c>
      <c r="G6" s="139" t="s">
        <v>12</v>
      </c>
      <c r="H6" s="142" t="s">
        <v>13</v>
      </c>
      <c r="I6" s="145" t="s">
        <v>14</v>
      </c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 t="s">
        <v>15</v>
      </c>
      <c r="Y6" s="145"/>
      <c r="Z6" s="145"/>
      <c r="AA6" s="126" t="s">
        <v>16</v>
      </c>
      <c r="AB6" s="127"/>
      <c r="AC6" s="127"/>
      <c r="AD6" s="128"/>
    </row>
    <row r="7" spans="1:32" s="11" customFormat="1" ht="63.75" customHeight="1">
      <c r="A7" s="137"/>
      <c r="B7" s="12"/>
      <c r="C7" s="140"/>
      <c r="D7" s="147"/>
      <c r="E7" s="155"/>
      <c r="F7" s="143"/>
      <c r="G7" s="140"/>
      <c r="H7" s="150"/>
      <c r="I7" s="13" t="s">
        <v>31</v>
      </c>
      <c r="J7" s="14" t="s">
        <v>34</v>
      </c>
      <c r="K7" s="152" t="s">
        <v>32</v>
      </c>
      <c r="L7" s="152"/>
      <c r="M7" s="152"/>
      <c r="N7" s="152"/>
      <c r="O7" s="152" t="s">
        <v>33</v>
      </c>
      <c r="P7" s="152"/>
      <c r="Q7" s="152"/>
      <c r="R7" s="152"/>
      <c r="S7" s="152" t="s">
        <v>35</v>
      </c>
      <c r="T7" s="152"/>
      <c r="U7" s="152"/>
      <c r="V7" s="152"/>
      <c r="W7" s="14" t="s">
        <v>36</v>
      </c>
      <c r="X7" s="14" t="s">
        <v>37</v>
      </c>
      <c r="Y7" s="14" t="s">
        <v>38</v>
      </c>
      <c r="Z7" s="14" t="s">
        <v>39</v>
      </c>
      <c r="AA7" s="129"/>
      <c r="AB7" s="130"/>
      <c r="AC7" s="130"/>
      <c r="AD7" s="131"/>
    </row>
    <row r="8" spans="1:32" s="18" customFormat="1" ht="21">
      <c r="A8" s="138"/>
      <c r="B8" s="15"/>
      <c r="C8" s="141"/>
      <c r="D8" s="148"/>
      <c r="E8" s="156"/>
      <c r="F8" s="144"/>
      <c r="G8" s="141"/>
      <c r="H8" s="151"/>
      <c r="I8" s="36">
        <v>0.1</v>
      </c>
      <c r="J8" s="36">
        <v>0.1</v>
      </c>
      <c r="K8" s="17" t="s">
        <v>40</v>
      </c>
      <c r="L8" s="17" t="s">
        <v>41</v>
      </c>
      <c r="M8" s="17" t="s">
        <v>42</v>
      </c>
      <c r="N8" s="36">
        <v>0.15</v>
      </c>
      <c r="O8" s="17" t="s">
        <v>18</v>
      </c>
      <c r="P8" s="17" t="s">
        <v>19</v>
      </c>
      <c r="Q8" s="17" t="s">
        <v>20</v>
      </c>
      <c r="R8" s="36">
        <v>0.1</v>
      </c>
      <c r="S8" s="17" t="s">
        <v>43</v>
      </c>
      <c r="T8" s="17" t="s">
        <v>44</v>
      </c>
      <c r="U8" s="17" t="s">
        <v>45</v>
      </c>
      <c r="V8" s="16" t="s">
        <v>17</v>
      </c>
      <c r="W8" s="16" t="s">
        <v>17</v>
      </c>
      <c r="X8" s="16" t="s">
        <v>21</v>
      </c>
      <c r="Y8" s="16" t="s">
        <v>21</v>
      </c>
      <c r="Z8" s="16" t="s">
        <v>21</v>
      </c>
      <c r="AA8" s="132"/>
      <c r="AB8" s="133"/>
      <c r="AC8" s="133"/>
      <c r="AD8" s="134"/>
    </row>
    <row r="9" spans="1:32" s="1" customFormat="1" ht="19.5" customHeight="1">
      <c r="A9" s="26">
        <v>1</v>
      </c>
      <c r="B9" s="26" t="str">
        <f>$G$2&amp;TEXT(A9,"00")</f>
        <v>15I1301</v>
      </c>
      <c r="C9" s="27" t="e">
        <f>IF(ISNA(VLOOKUP($B9,#REF!,$C$4,0))=FALSE,VLOOKUP($B9,#REF!,$C$4,0),"")</f>
        <v>#REF!</v>
      </c>
      <c r="D9" s="28" t="e">
        <f>IF(ISNA(VLOOKUP($B9,#REF!,D$4,0))=FALSE,VLOOKUP($B9,#REF!,D$4,0),"")</f>
        <v>#REF!</v>
      </c>
      <c r="E9" s="29" t="e">
        <f>IF(ISNA(VLOOKUP($B9,#REF!,E$4,0))=FALSE,VLOOKUP($B9,#REF!,E$4,0),"")</f>
        <v>#REF!</v>
      </c>
      <c r="F9" s="27" t="e">
        <f>IF(ISNA(VLOOKUP($B9,#REF!,F$4,0))=FALSE,VLOOKUP($B9,#REF!,F$4,0),"")</f>
        <v>#REF!</v>
      </c>
      <c r="G9" s="27" t="e">
        <f>IF(ISNA(VLOOKUP($B9,#REF!,G$4,0))=FALSE,VLOOKUP($B9,#REF!,G$4,0),"")</f>
        <v>#REF!</v>
      </c>
      <c r="H9" s="27" t="e">
        <f>IF(ISNA(VLOOKUP($B9,#REF!,H$4,0))=FALSE,VLOOKUP($B9,#REF!,H$4,0),"")</f>
        <v>#REF!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160" t="e">
        <f>IF(ISNA(VLOOKUP($B9,#REF!,AA$4,0))=FALSE,VLOOKUP($B9,#REF!,AA$4,0),"")</f>
        <v>#REF!</v>
      </c>
      <c r="AB9" s="161" t="e">
        <f>IF(ISNA(VLOOKUP($B9,#REF!,AB$4,0))=FALSE,VLOOKUP($B9,#REF!,AB$4,0),"")</f>
        <v>#REF!</v>
      </c>
      <c r="AC9" s="161" t="e">
        <f>IF(ISNA(VLOOKUP($B9,#REF!,AC$4,0))=FALSE,VLOOKUP($B9,#REF!,AC$4,0),"")</f>
        <v>#REF!</v>
      </c>
      <c r="AD9" s="162" t="e">
        <f>IF(ISNA(VLOOKUP($B9,#REF!,AD$4,0))=FALSE,VLOOKUP($B9,#REF!,AD$4,0),"")</f>
        <v>#REF!</v>
      </c>
    </row>
    <row r="10" spans="1:32" s="1" customFormat="1" ht="19.5" customHeight="1">
      <c r="A10" s="26">
        <v>2</v>
      </c>
      <c r="B10" s="26" t="str">
        <f t="shared" ref="B10:B69" si="0">$G$2&amp;TEXT(A10,"00")</f>
        <v>15I1302</v>
      </c>
      <c r="C10" s="27" t="e">
        <f>IF(ISNA(VLOOKUP($B10,#REF!,$C$4,0))=FALSE,VLOOKUP($B10,#REF!,$C$4,0),"")</f>
        <v>#REF!</v>
      </c>
      <c r="D10" s="28" t="e">
        <f>IF(ISNA(VLOOKUP($B10,#REF!,D$4,0))=FALSE,VLOOKUP($B10,#REF!,D$4,0),"")</f>
        <v>#REF!</v>
      </c>
      <c r="E10" s="29" t="e">
        <f>IF(ISNA(VLOOKUP($B10,#REF!,E$4,0))=FALSE,VLOOKUP($B10,#REF!,E$4,0),"")</f>
        <v>#REF!</v>
      </c>
      <c r="F10" s="27" t="e">
        <f>IF(ISNA(VLOOKUP($B10,#REF!,F$4,0))=FALSE,VLOOKUP($B10,#REF!,F$4,0),"")</f>
        <v>#REF!</v>
      </c>
      <c r="G10" s="27" t="e">
        <f>IF(ISNA(VLOOKUP($B10,#REF!,G$4,0))=FALSE,VLOOKUP($B10,#REF!,G$4,0),"")</f>
        <v>#REF!</v>
      </c>
      <c r="H10" s="27" t="e">
        <f>IF(ISNA(VLOOKUP($B10,#REF!,H$4,0))=FALSE,VLOOKUP($B10,#REF!,H$4,0),"")</f>
        <v>#REF!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57" t="e">
        <f>IF(ISNA(VLOOKUP($B10,#REF!,AA$4,0))=FALSE,VLOOKUP($B10,#REF!,AA$4,0),"")</f>
        <v>#REF!</v>
      </c>
      <c r="AB10" s="158" t="e">
        <f>IF(ISNA(VLOOKUP($B10,#REF!,AB$4,0))=FALSE,VLOOKUP($B10,#REF!,AB$4,0),"")</f>
        <v>#REF!</v>
      </c>
      <c r="AC10" s="158" t="e">
        <f>IF(ISNA(VLOOKUP($B10,#REF!,AC$4,0))=FALSE,VLOOKUP($B10,#REF!,AC$4,0),"")</f>
        <v>#REF!</v>
      </c>
      <c r="AD10" s="159" t="e">
        <f>IF(ISNA(VLOOKUP($B10,#REF!,AD$4,0))=FALSE,VLOOKUP($B10,#REF!,AD$4,0),"")</f>
        <v>#REF!</v>
      </c>
    </row>
    <row r="11" spans="1:32" s="1" customFormat="1" ht="19.5" customHeight="1">
      <c r="A11" s="26">
        <v>3</v>
      </c>
      <c r="B11" s="26" t="str">
        <f t="shared" si="0"/>
        <v>15I1303</v>
      </c>
      <c r="C11" s="27" t="e">
        <f>IF(ISNA(VLOOKUP($B11,#REF!,$C$4,0))=FALSE,VLOOKUP($B11,#REF!,$C$4,0),"")</f>
        <v>#REF!</v>
      </c>
      <c r="D11" s="28" t="e">
        <f>IF(ISNA(VLOOKUP($B11,#REF!,D$4,0))=FALSE,VLOOKUP($B11,#REF!,D$4,0),"")</f>
        <v>#REF!</v>
      </c>
      <c r="E11" s="29" t="e">
        <f>IF(ISNA(VLOOKUP($B11,#REF!,E$4,0))=FALSE,VLOOKUP($B11,#REF!,E$4,0),"")</f>
        <v>#REF!</v>
      </c>
      <c r="F11" s="27" t="e">
        <f>IF(ISNA(VLOOKUP($B11,#REF!,F$4,0))=FALSE,VLOOKUP($B11,#REF!,F$4,0),"")</f>
        <v>#REF!</v>
      </c>
      <c r="G11" s="27" t="e">
        <f>IF(ISNA(VLOOKUP($B11,#REF!,G$4,0))=FALSE,VLOOKUP($B11,#REF!,G$4,0),"")</f>
        <v>#REF!</v>
      </c>
      <c r="H11" s="27" t="e">
        <f>IF(ISNA(VLOOKUP($B11,#REF!,H$4,0))=FALSE,VLOOKUP($B11,#REF!,H$4,0),"")</f>
        <v>#REF!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57" t="e">
        <f>IF(ISNA(VLOOKUP($B11,#REF!,AA$4,0))=FALSE,VLOOKUP($B11,#REF!,AA$4,0),"")</f>
        <v>#REF!</v>
      </c>
      <c r="AB11" s="158" t="e">
        <f>IF(ISNA(VLOOKUP($B11,#REF!,AB$4,0))=FALSE,VLOOKUP($B11,#REF!,AB$4,0),"")</f>
        <v>#REF!</v>
      </c>
      <c r="AC11" s="158" t="e">
        <f>IF(ISNA(VLOOKUP($B11,#REF!,AC$4,0))=FALSE,VLOOKUP($B11,#REF!,AC$4,0),"")</f>
        <v>#REF!</v>
      </c>
      <c r="AD11" s="159" t="e">
        <f>IF(ISNA(VLOOKUP($B11,#REF!,AD$4,0))=FALSE,VLOOKUP($B11,#REF!,AD$4,0),"")</f>
        <v>#REF!</v>
      </c>
    </row>
    <row r="12" spans="1:32" s="1" customFormat="1" ht="19.5" customHeight="1">
      <c r="A12" s="26">
        <v>4</v>
      </c>
      <c r="B12" s="26" t="str">
        <f t="shared" si="0"/>
        <v>15I1304</v>
      </c>
      <c r="C12" s="27" t="e">
        <f>IF(ISNA(VLOOKUP($B12,#REF!,$C$4,0))=FALSE,VLOOKUP($B12,#REF!,$C$4,0),"")</f>
        <v>#REF!</v>
      </c>
      <c r="D12" s="28" t="e">
        <f>IF(ISNA(VLOOKUP($B12,#REF!,D$4,0))=FALSE,VLOOKUP($B12,#REF!,D$4,0),"")</f>
        <v>#REF!</v>
      </c>
      <c r="E12" s="29" t="e">
        <f>IF(ISNA(VLOOKUP($B12,#REF!,E$4,0))=FALSE,VLOOKUP($B12,#REF!,E$4,0),"")</f>
        <v>#REF!</v>
      </c>
      <c r="F12" s="27" t="e">
        <f>IF(ISNA(VLOOKUP($B12,#REF!,F$4,0))=FALSE,VLOOKUP($B12,#REF!,F$4,0),"")</f>
        <v>#REF!</v>
      </c>
      <c r="G12" s="27" t="e">
        <f>IF(ISNA(VLOOKUP($B12,#REF!,G$4,0))=FALSE,VLOOKUP($B12,#REF!,G$4,0),"")</f>
        <v>#REF!</v>
      </c>
      <c r="H12" s="27" t="e">
        <f>IF(ISNA(VLOOKUP($B12,#REF!,H$4,0))=FALSE,VLOOKUP($B12,#REF!,H$4,0),"")</f>
        <v>#REF!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157" t="e">
        <f>IF(ISNA(VLOOKUP($B12,#REF!,AA$4,0))=FALSE,VLOOKUP($B12,#REF!,AA$4,0),"")</f>
        <v>#REF!</v>
      </c>
      <c r="AB12" s="158" t="e">
        <f>IF(ISNA(VLOOKUP($B12,#REF!,AB$4,0))=FALSE,VLOOKUP($B12,#REF!,AB$4,0),"")</f>
        <v>#REF!</v>
      </c>
      <c r="AC12" s="158" t="e">
        <f>IF(ISNA(VLOOKUP($B12,#REF!,AC$4,0))=FALSE,VLOOKUP($B12,#REF!,AC$4,0),"")</f>
        <v>#REF!</v>
      </c>
      <c r="AD12" s="159" t="e">
        <f>IF(ISNA(VLOOKUP($B12,#REF!,AD$4,0))=FALSE,VLOOKUP($B12,#REF!,AD$4,0),"")</f>
        <v>#REF!</v>
      </c>
    </row>
    <row r="13" spans="1:32" s="1" customFormat="1" ht="19.5" customHeight="1">
      <c r="A13" s="26">
        <v>5</v>
      </c>
      <c r="B13" s="26" t="str">
        <f t="shared" si="0"/>
        <v>15I1305</v>
      </c>
      <c r="C13" s="27" t="e">
        <f>IF(ISNA(VLOOKUP($B13,#REF!,$C$4,0))=FALSE,VLOOKUP($B13,#REF!,$C$4,0),"")</f>
        <v>#REF!</v>
      </c>
      <c r="D13" s="28" t="e">
        <f>IF(ISNA(VLOOKUP($B13,#REF!,D$4,0))=FALSE,VLOOKUP($B13,#REF!,D$4,0),"")</f>
        <v>#REF!</v>
      </c>
      <c r="E13" s="29" t="e">
        <f>IF(ISNA(VLOOKUP($B13,#REF!,E$4,0))=FALSE,VLOOKUP($B13,#REF!,E$4,0),"")</f>
        <v>#REF!</v>
      </c>
      <c r="F13" s="27" t="e">
        <f>IF(ISNA(VLOOKUP($B13,#REF!,F$4,0))=FALSE,VLOOKUP($B13,#REF!,F$4,0),"")</f>
        <v>#REF!</v>
      </c>
      <c r="G13" s="27" t="e">
        <f>IF(ISNA(VLOOKUP($B13,#REF!,G$4,0))=FALSE,VLOOKUP($B13,#REF!,G$4,0),"")</f>
        <v>#REF!</v>
      </c>
      <c r="H13" s="27" t="e">
        <f>IF(ISNA(VLOOKUP($B13,#REF!,H$4,0))=FALSE,VLOOKUP($B13,#REF!,H$4,0),"")</f>
        <v>#REF!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57" t="e">
        <f>IF(ISNA(VLOOKUP($B13,#REF!,AA$4,0))=FALSE,VLOOKUP($B13,#REF!,AA$4,0),"")</f>
        <v>#REF!</v>
      </c>
      <c r="AB13" s="158" t="e">
        <f>IF(ISNA(VLOOKUP($B13,#REF!,AB$4,0))=FALSE,VLOOKUP($B13,#REF!,AB$4,0),"")</f>
        <v>#REF!</v>
      </c>
      <c r="AC13" s="158" t="e">
        <f>IF(ISNA(VLOOKUP($B13,#REF!,AC$4,0))=FALSE,VLOOKUP($B13,#REF!,AC$4,0),"")</f>
        <v>#REF!</v>
      </c>
      <c r="AD13" s="159" t="e">
        <f>IF(ISNA(VLOOKUP($B13,#REF!,AD$4,0))=FALSE,VLOOKUP($B13,#REF!,AD$4,0),"")</f>
        <v>#REF!</v>
      </c>
    </row>
    <row r="14" spans="1:32" s="1" customFormat="1" ht="19.5" customHeight="1">
      <c r="A14" s="26">
        <v>6</v>
      </c>
      <c r="B14" s="26" t="str">
        <f>$G$2&amp;TEXT(A14,"00")</f>
        <v>15I1306</v>
      </c>
      <c r="C14" s="27" t="e">
        <f>IF(ISNA(VLOOKUP($B14,#REF!,$C$4,0))=FALSE,VLOOKUP($B14,#REF!,$C$4,0),"")</f>
        <v>#REF!</v>
      </c>
      <c r="D14" s="28" t="e">
        <f>IF(ISNA(VLOOKUP($B14,#REF!,D$4,0))=FALSE,VLOOKUP($B14,#REF!,D$4,0),"")</f>
        <v>#REF!</v>
      </c>
      <c r="E14" s="29" t="e">
        <f>IF(ISNA(VLOOKUP($B14,#REF!,E$4,0))=FALSE,VLOOKUP($B14,#REF!,E$4,0),"")</f>
        <v>#REF!</v>
      </c>
      <c r="F14" s="27" t="e">
        <f>IF(ISNA(VLOOKUP($B14,#REF!,F$4,0))=FALSE,VLOOKUP($B14,#REF!,F$4,0),"")</f>
        <v>#REF!</v>
      </c>
      <c r="G14" s="27" t="e">
        <f>IF(ISNA(VLOOKUP($B14,#REF!,G$4,0))=FALSE,VLOOKUP($B14,#REF!,G$4,0),"")</f>
        <v>#REF!</v>
      </c>
      <c r="H14" s="27" t="e">
        <f>IF(ISNA(VLOOKUP($B14,#REF!,H$4,0))=FALSE,VLOOKUP($B14,#REF!,H$4,0),"")</f>
        <v>#REF!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157" t="e">
        <f>IF(ISNA(VLOOKUP($B14,#REF!,AA$4,0))=FALSE,VLOOKUP($B14,#REF!,AA$4,0),"")</f>
        <v>#REF!</v>
      </c>
      <c r="AB14" s="158" t="e">
        <f>IF(ISNA(VLOOKUP($B14,#REF!,AB$4,0))=FALSE,VLOOKUP($B14,#REF!,AB$4,0),"")</f>
        <v>#REF!</v>
      </c>
      <c r="AC14" s="158" t="e">
        <f>IF(ISNA(VLOOKUP($B14,#REF!,AC$4,0))=FALSE,VLOOKUP($B14,#REF!,AC$4,0),"")</f>
        <v>#REF!</v>
      </c>
      <c r="AD14" s="159" t="e">
        <f>IF(ISNA(VLOOKUP($B14,#REF!,AD$4,0))=FALSE,VLOOKUP($B14,#REF!,AD$4,0),"")</f>
        <v>#REF!</v>
      </c>
    </row>
    <row r="15" spans="1:32" s="1" customFormat="1" ht="19.5" customHeight="1">
      <c r="A15" s="26">
        <v>7</v>
      </c>
      <c r="B15" s="26" t="str">
        <f t="shared" si="0"/>
        <v>15I1307</v>
      </c>
      <c r="C15" s="27" t="e">
        <f>IF(ISNA(VLOOKUP($B15,#REF!,$C$4,0))=FALSE,VLOOKUP($B15,#REF!,$C$4,0),"")</f>
        <v>#REF!</v>
      </c>
      <c r="D15" s="28" t="e">
        <f>IF(ISNA(VLOOKUP($B15,#REF!,D$4,0))=FALSE,VLOOKUP($B15,#REF!,D$4,0),"")</f>
        <v>#REF!</v>
      </c>
      <c r="E15" s="29" t="e">
        <f>IF(ISNA(VLOOKUP($B15,#REF!,E$4,0))=FALSE,VLOOKUP($B15,#REF!,E$4,0),"")</f>
        <v>#REF!</v>
      </c>
      <c r="F15" s="27" t="e">
        <f>IF(ISNA(VLOOKUP($B15,#REF!,F$4,0))=FALSE,VLOOKUP($B15,#REF!,F$4,0),"")</f>
        <v>#REF!</v>
      </c>
      <c r="G15" s="27" t="e">
        <f>IF(ISNA(VLOOKUP($B15,#REF!,G$4,0))=FALSE,VLOOKUP($B15,#REF!,G$4,0),"")</f>
        <v>#REF!</v>
      </c>
      <c r="H15" s="27" t="e">
        <f>IF(ISNA(VLOOKUP($B15,#REF!,H$4,0))=FALSE,VLOOKUP($B15,#REF!,H$4,0),"")</f>
        <v>#REF!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157" t="e">
        <f>IF(ISNA(VLOOKUP($B15,#REF!,AA$4,0))=FALSE,VLOOKUP($B15,#REF!,AA$4,0),"")</f>
        <v>#REF!</v>
      </c>
      <c r="AB15" s="158" t="e">
        <f>IF(ISNA(VLOOKUP($B15,#REF!,AB$4,0))=FALSE,VLOOKUP($B15,#REF!,AB$4,0),"")</f>
        <v>#REF!</v>
      </c>
      <c r="AC15" s="158" t="e">
        <f>IF(ISNA(VLOOKUP($B15,#REF!,AC$4,0))=FALSE,VLOOKUP($B15,#REF!,AC$4,0),"")</f>
        <v>#REF!</v>
      </c>
      <c r="AD15" s="159" t="e">
        <f>IF(ISNA(VLOOKUP($B15,#REF!,AD$4,0))=FALSE,VLOOKUP($B15,#REF!,AD$4,0),"")</f>
        <v>#REF!</v>
      </c>
    </row>
    <row r="16" spans="1:32" s="1" customFormat="1" ht="19.5" customHeight="1">
      <c r="A16" s="26">
        <v>8</v>
      </c>
      <c r="B16" s="26" t="str">
        <f t="shared" si="0"/>
        <v>15I1308</v>
      </c>
      <c r="C16" s="27" t="e">
        <f>IF(ISNA(VLOOKUP($B16,#REF!,$C$4,0))=FALSE,VLOOKUP($B16,#REF!,$C$4,0),"")</f>
        <v>#REF!</v>
      </c>
      <c r="D16" s="28" t="e">
        <f>IF(ISNA(VLOOKUP($B16,#REF!,D$4,0))=FALSE,VLOOKUP($B16,#REF!,D$4,0),"")</f>
        <v>#REF!</v>
      </c>
      <c r="E16" s="29" t="e">
        <f>IF(ISNA(VLOOKUP($B16,#REF!,E$4,0))=FALSE,VLOOKUP($B16,#REF!,E$4,0),"")</f>
        <v>#REF!</v>
      </c>
      <c r="F16" s="27" t="e">
        <f>IF(ISNA(VLOOKUP($B16,#REF!,F$4,0))=FALSE,VLOOKUP($B16,#REF!,F$4,0),"")</f>
        <v>#REF!</v>
      </c>
      <c r="G16" s="27" t="e">
        <f>IF(ISNA(VLOOKUP($B16,#REF!,G$4,0))=FALSE,VLOOKUP($B16,#REF!,G$4,0),"")</f>
        <v>#REF!</v>
      </c>
      <c r="H16" s="27" t="e">
        <f>IF(ISNA(VLOOKUP($B16,#REF!,H$4,0))=FALSE,VLOOKUP($B16,#REF!,H$4,0),"")</f>
        <v>#REF!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157" t="e">
        <f>IF(ISNA(VLOOKUP($B16,#REF!,AA$4,0))=FALSE,VLOOKUP($B16,#REF!,AA$4,0),"")</f>
        <v>#REF!</v>
      </c>
      <c r="AB16" s="158" t="e">
        <f>IF(ISNA(VLOOKUP($B16,#REF!,AB$4,0))=FALSE,VLOOKUP($B16,#REF!,AB$4,0),"")</f>
        <v>#REF!</v>
      </c>
      <c r="AC16" s="158" t="e">
        <f>IF(ISNA(VLOOKUP($B16,#REF!,AC$4,0))=FALSE,VLOOKUP($B16,#REF!,AC$4,0),"")</f>
        <v>#REF!</v>
      </c>
      <c r="AD16" s="159" t="e">
        <f>IF(ISNA(VLOOKUP($B16,#REF!,AD$4,0))=FALSE,VLOOKUP($B16,#REF!,AD$4,0),"")</f>
        <v>#REF!</v>
      </c>
    </row>
    <row r="17" spans="1:30" s="1" customFormat="1" ht="19.5" customHeight="1">
      <c r="A17" s="26">
        <v>9</v>
      </c>
      <c r="B17" s="26" t="str">
        <f t="shared" si="0"/>
        <v>15I1309</v>
      </c>
      <c r="C17" s="27" t="e">
        <f>IF(ISNA(VLOOKUP($B17,#REF!,$C$4,0))=FALSE,VLOOKUP($B17,#REF!,$C$4,0),"")</f>
        <v>#REF!</v>
      </c>
      <c r="D17" s="28" t="e">
        <f>IF(ISNA(VLOOKUP($B17,#REF!,D$4,0))=FALSE,VLOOKUP($B17,#REF!,D$4,0),"")</f>
        <v>#REF!</v>
      </c>
      <c r="E17" s="29" t="e">
        <f>IF(ISNA(VLOOKUP($B17,#REF!,E$4,0))=FALSE,VLOOKUP($B17,#REF!,E$4,0),"")</f>
        <v>#REF!</v>
      </c>
      <c r="F17" s="27" t="e">
        <f>IF(ISNA(VLOOKUP($B17,#REF!,F$4,0))=FALSE,VLOOKUP($B17,#REF!,F$4,0),"")</f>
        <v>#REF!</v>
      </c>
      <c r="G17" s="27" t="e">
        <f>IF(ISNA(VLOOKUP($B17,#REF!,G$4,0))=FALSE,VLOOKUP($B17,#REF!,G$4,0),"")</f>
        <v>#REF!</v>
      </c>
      <c r="H17" s="27" t="e">
        <f>IF(ISNA(VLOOKUP($B17,#REF!,H$4,0))=FALSE,VLOOKUP($B17,#REF!,H$4,0),"")</f>
        <v>#REF!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157" t="e">
        <f>IF(ISNA(VLOOKUP($B17,#REF!,AA$4,0))=FALSE,VLOOKUP($B17,#REF!,AA$4,0),"")</f>
        <v>#REF!</v>
      </c>
      <c r="AB17" s="158" t="e">
        <f>IF(ISNA(VLOOKUP($B17,#REF!,AB$4,0))=FALSE,VLOOKUP($B17,#REF!,AB$4,0),"")</f>
        <v>#REF!</v>
      </c>
      <c r="AC17" s="158" t="e">
        <f>IF(ISNA(VLOOKUP($B17,#REF!,AC$4,0))=FALSE,VLOOKUP($B17,#REF!,AC$4,0),"")</f>
        <v>#REF!</v>
      </c>
      <c r="AD17" s="159" t="e">
        <f>IF(ISNA(VLOOKUP($B17,#REF!,AD$4,0))=FALSE,VLOOKUP($B17,#REF!,AD$4,0),"")</f>
        <v>#REF!</v>
      </c>
    </row>
    <row r="18" spans="1:30" s="1" customFormat="1" ht="19.5" customHeight="1">
      <c r="A18" s="26">
        <v>10</v>
      </c>
      <c r="B18" s="26" t="str">
        <f t="shared" si="0"/>
        <v>15I1310</v>
      </c>
      <c r="C18" s="27" t="e">
        <f>IF(ISNA(VLOOKUP($B18,#REF!,$C$4,0))=FALSE,VLOOKUP($B18,#REF!,$C$4,0),"")</f>
        <v>#REF!</v>
      </c>
      <c r="D18" s="28" t="e">
        <f>IF(ISNA(VLOOKUP($B18,#REF!,D$4,0))=FALSE,VLOOKUP($B18,#REF!,D$4,0),"")</f>
        <v>#REF!</v>
      </c>
      <c r="E18" s="29" t="e">
        <f>IF(ISNA(VLOOKUP($B18,#REF!,E$4,0))=FALSE,VLOOKUP($B18,#REF!,E$4,0),"")</f>
        <v>#REF!</v>
      </c>
      <c r="F18" s="27" t="e">
        <f>IF(ISNA(VLOOKUP($B18,#REF!,F$4,0))=FALSE,VLOOKUP($B18,#REF!,F$4,0),"")</f>
        <v>#REF!</v>
      </c>
      <c r="G18" s="27" t="e">
        <f>IF(ISNA(VLOOKUP($B18,#REF!,G$4,0))=FALSE,VLOOKUP($B18,#REF!,G$4,0),"")</f>
        <v>#REF!</v>
      </c>
      <c r="H18" s="27" t="e">
        <f>IF(ISNA(VLOOKUP($B18,#REF!,H$4,0))=FALSE,VLOOKUP($B18,#REF!,H$4,0),"")</f>
        <v>#REF!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157" t="e">
        <f>IF(ISNA(VLOOKUP($B18,#REF!,AA$4,0))=FALSE,VLOOKUP($B18,#REF!,AA$4,0),"")</f>
        <v>#REF!</v>
      </c>
      <c r="AB18" s="158" t="e">
        <f>IF(ISNA(VLOOKUP($B18,#REF!,AB$4,0))=FALSE,VLOOKUP($B18,#REF!,AB$4,0),"")</f>
        <v>#REF!</v>
      </c>
      <c r="AC18" s="158" t="e">
        <f>IF(ISNA(VLOOKUP($B18,#REF!,AC$4,0))=FALSE,VLOOKUP($B18,#REF!,AC$4,0),"")</f>
        <v>#REF!</v>
      </c>
      <c r="AD18" s="159" t="e">
        <f>IF(ISNA(VLOOKUP($B18,#REF!,AD$4,0))=FALSE,VLOOKUP($B18,#REF!,AD$4,0),"")</f>
        <v>#REF!</v>
      </c>
    </row>
    <row r="19" spans="1:30" s="1" customFormat="1" ht="19.5" customHeight="1">
      <c r="A19" s="26">
        <v>11</v>
      </c>
      <c r="B19" s="26" t="str">
        <f t="shared" si="0"/>
        <v>15I1311</v>
      </c>
      <c r="C19" s="27" t="e">
        <f>IF(ISNA(VLOOKUP($B19,#REF!,$C$4,0))=FALSE,VLOOKUP($B19,#REF!,$C$4,0),"")</f>
        <v>#REF!</v>
      </c>
      <c r="D19" s="28" t="e">
        <f>IF(ISNA(VLOOKUP($B19,#REF!,D$4,0))=FALSE,VLOOKUP($B19,#REF!,D$4,0),"")</f>
        <v>#REF!</v>
      </c>
      <c r="E19" s="29" t="e">
        <f>IF(ISNA(VLOOKUP($B19,#REF!,E$4,0))=FALSE,VLOOKUP($B19,#REF!,E$4,0),"")</f>
        <v>#REF!</v>
      </c>
      <c r="F19" s="27" t="e">
        <f>IF(ISNA(VLOOKUP($B19,#REF!,F$4,0))=FALSE,VLOOKUP($B19,#REF!,F$4,0),"")</f>
        <v>#REF!</v>
      </c>
      <c r="G19" s="27" t="e">
        <f>IF(ISNA(VLOOKUP($B19,#REF!,G$4,0))=FALSE,VLOOKUP($B19,#REF!,G$4,0),"")</f>
        <v>#REF!</v>
      </c>
      <c r="H19" s="27" t="e">
        <f>IF(ISNA(VLOOKUP($B19,#REF!,H$4,0))=FALSE,VLOOKUP($B19,#REF!,H$4,0),"")</f>
        <v>#REF!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157" t="e">
        <f>IF(ISNA(VLOOKUP($B19,#REF!,AA$4,0))=FALSE,VLOOKUP($B19,#REF!,AA$4,0),"")</f>
        <v>#REF!</v>
      </c>
      <c r="AB19" s="158" t="e">
        <f>IF(ISNA(VLOOKUP($B19,#REF!,AB$4,0))=FALSE,VLOOKUP($B19,#REF!,AB$4,0),"")</f>
        <v>#REF!</v>
      </c>
      <c r="AC19" s="158" t="e">
        <f>IF(ISNA(VLOOKUP($B19,#REF!,AC$4,0))=FALSE,VLOOKUP($B19,#REF!,AC$4,0),"")</f>
        <v>#REF!</v>
      </c>
      <c r="AD19" s="159" t="e">
        <f>IF(ISNA(VLOOKUP($B19,#REF!,AD$4,0))=FALSE,VLOOKUP($B19,#REF!,AD$4,0),"")</f>
        <v>#REF!</v>
      </c>
    </row>
    <row r="20" spans="1:30" s="1" customFormat="1" ht="19.5" customHeight="1">
      <c r="A20" s="26">
        <v>12</v>
      </c>
      <c r="B20" s="26" t="str">
        <f t="shared" si="0"/>
        <v>15I1312</v>
      </c>
      <c r="C20" s="27" t="e">
        <f>IF(ISNA(VLOOKUP($B20,#REF!,$C$4,0))=FALSE,VLOOKUP($B20,#REF!,$C$4,0),"")</f>
        <v>#REF!</v>
      </c>
      <c r="D20" s="28" t="e">
        <f>IF(ISNA(VLOOKUP($B20,#REF!,D$4,0))=FALSE,VLOOKUP($B20,#REF!,D$4,0),"")</f>
        <v>#REF!</v>
      </c>
      <c r="E20" s="29" t="e">
        <f>IF(ISNA(VLOOKUP($B20,#REF!,E$4,0))=FALSE,VLOOKUP($B20,#REF!,E$4,0),"")</f>
        <v>#REF!</v>
      </c>
      <c r="F20" s="27" t="e">
        <f>IF(ISNA(VLOOKUP($B20,#REF!,F$4,0))=FALSE,VLOOKUP($B20,#REF!,F$4,0),"")</f>
        <v>#REF!</v>
      </c>
      <c r="G20" s="27" t="e">
        <f>IF(ISNA(VLOOKUP($B20,#REF!,G$4,0))=FALSE,VLOOKUP($B20,#REF!,G$4,0),"")</f>
        <v>#REF!</v>
      </c>
      <c r="H20" s="27" t="e">
        <f>IF(ISNA(VLOOKUP($B20,#REF!,H$4,0))=FALSE,VLOOKUP($B20,#REF!,H$4,0),"")</f>
        <v>#REF!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157" t="e">
        <f>IF(ISNA(VLOOKUP($B20,#REF!,AA$4,0))=FALSE,VLOOKUP($B20,#REF!,AA$4,0),"")</f>
        <v>#REF!</v>
      </c>
      <c r="AB20" s="158" t="e">
        <f>IF(ISNA(VLOOKUP($B20,#REF!,AB$4,0))=FALSE,VLOOKUP($B20,#REF!,AB$4,0),"")</f>
        <v>#REF!</v>
      </c>
      <c r="AC20" s="158" t="e">
        <f>IF(ISNA(VLOOKUP($B20,#REF!,AC$4,0))=FALSE,VLOOKUP($B20,#REF!,AC$4,0),"")</f>
        <v>#REF!</v>
      </c>
      <c r="AD20" s="159" t="e">
        <f>IF(ISNA(VLOOKUP($B20,#REF!,AD$4,0))=FALSE,VLOOKUP($B20,#REF!,AD$4,0),"")</f>
        <v>#REF!</v>
      </c>
    </row>
    <row r="21" spans="1:30" s="1" customFormat="1" ht="19.5" customHeight="1">
      <c r="A21" s="26">
        <v>13</v>
      </c>
      <c r="B21" s="26" t="str">
        <f t="shared" si="0"/>
        <v>15I1313</v>
      </c>
      <c r="C21" s="27" t="e">
        <f>IF(ISNA(VLOOKUP($B21,#REF!,$C$4,0))=FALSE,VLOOKUP($B21,#REF!,$C$4,0),"")</f>
        <v>#REF!</v>
      </c>
      <c r="D21" s="28" t="e">
        <f>IF(ISNA(VLOOKUP($B21,#REF!,D$4,0))=FALSE,VLOOKUP($B21,#REF!,D$4,0),"")</f>
        <v>#REF!</v>
      </c>
      <c r="E21" s="29" t="e">
        <f>IF(ISNA(VLOOKUP($B21,#REF!,E$4,0))=FALSE,VLOOKUP($B21,#REF!,E$4,0),"")</f>
        <v>#REF!</v>
      </c>
      <c r="F21" s="27" t="e">
        <f>IF(ISNA(VLOOKUP($B21,#REF!,F$4,0))=FALSE,VLOOKUP($B21,#REF!,F$4,0),"")</f>
        <v>#REF!</v>
      </c>
      <c r="G21" s="27" t="e">
        <f>IF(ISNA(VLOOKUP($B21,#REF!,G$4,0))=FALSE,VLOOKUP($B21,#REF!,G$4,0),"")</f>
        <v>#REF!</v>
      </c>
      <c r="H21" s="27" t="e">
        <f>IF(ISNA(VLOOKUP($B21,#REF!,H$4,0))=FALSE,VLOOKUP($B21,#REF!,H$4,0),"")</f>
        <v>#REF!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157" t="e">
        <f>IF(ISNA(VLOOKUP($B21,#REF!,AA$4,0))=FALSE,VLOOKUP($B21,#REF!,AA$4,0),"")</f>
        <v>#REF!</v>
      </c>
      <c r="AB21" s="158" t="e">
        <f>IF(ISNA(VLOOKUP($B21,#REF!,AB$4,0))=FALSE,VLOOKUP($B21,#REF!,AB$4,0),"")</f>
        <v>#REF!</v>
      </c>
      <c r="AC21" s="158" t="e">
        <f>IF(ISNA(VLOOKUP($B21,#REF!,AC$4,0))=FALSE,VLOOKUP($B21,#REF!,AC$4,0),"")</f>
        <v>#REF!</v>
      </c>
      <c r="AD21" s="159" t="e">
        <f>IF(ISNA(VLOOKUP($B21,#REF!,AD$4,0))=FALSE,VLOOKUP($B21,#REF!,AD$4,0),"")</f>
        <v>#REF!</v>
      </c>
    </row>
    <row r="22" spans="1:30" s="1" customFormat="1" ht="19.5" customHeight="1">
      <c r="A22" s="26">
        <v>14</v>
      </c>
      <c r="B22" s="26" t="str">
        <f t="shared" si="0"/>
        <v>15I1314</v>
      </c>
      <c r="C22" s="27" t="e">
        <f>IF(ISNA(VLOOKUP($B22,#REF!,$C$4,0))=FALSE,VLOOKUP($B22,#REF!,$C$4,0),"")</f>
        <v>#REF!</v>
      </c>
      <c r="D22" s="28" t="e">
        <f>IF(ISNA(VLOOKUP($B22,#REF!,D$4,0))=FALSE,VLOOKUP($B22,#REF!,D$4,0),"")</f>
        <v>#REF!</v>
      </c>
      <c r="E22" s="29" t="e">
        <f>IF(ISNA(VLOOKUP($B22,#REF!,E$4,0))=FALSE,VLOOKUP($B22,#REF!,E$4,0),"")</f>
        <v>#REF!</v>
      </c>
      <c r="F22" s="27" t="e">
        <f>IF(ISNA(VLOOKUP($B22,#REF!,F$4,0))=FALSE,VLOOKUP($B22,#REF!,F$4,0),"")</f>
        <v>#REF!</v>
      </c>
      <c r="G22" s="27" t="e">
        <f>IF(ISNA(VLOOKUP($B22,#REF!,G$4,0))=FALSE,VLOOKUP($B22,#REF!,G$4,0),"")</f>
        <v>#REF!</v>
      </c>
      <c r="H22" s="27" t="e">
        <f>IF(ISNA(VLOOKUP($B22,#REF!,H$4,0))=FALSE,VLOOKUP($B22,#REF!,H$4,0),"")</f>
        <v>#REF!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157" t="e">
        <f>IF(ISNA(VLOOKUP($B22,#REF!,AA$4,0))=FALSE,VLOOKUP($B22,#REF!,AA$4,0),"")</f>
        <v>#REF!</v>
      </c>
      <c r="AB22" s="158" t="e">
        <f>IF(ISNA(VLOOKUP($B22,#REF!,AB$4,0))=FALSE,VLOOKUP($B22,#REF!,AB$4,0),"")</f>
        <v>#REF!</v>
      </c>
      <c r="AC22" s="158" t="e">
        <f>IF(ISNA(VLOOKUP($B22,#REF!,AC$4,0))=FALSE,VLOOKUP($B22,#REF!,AC$4,0),"")</f>
        <v>#REF!</v>
      </c>
      <c r="AD22" s="159" t="e">
        <f>IF(ISNA(VLOOKUP($B22,#REF!,AD$4,0))=FALSE,VLOOKUP($B22,#REF!,AD$4,0),"")</f>
        <v>#REF!</v>
      </c>
    </row>
    <row r="23" spans="1:30" s="1" customFormat="1" ht="19.5" customHeight="1">
      <c r="A23" s="38">
        <v>15</v>
      </c>
      <c r="B23" s="38" t="str">
        <f t="shared" si="0"/>
        <v>15I1315</v>
      </c>
      <c r="C23" s="39" t="e">
        <f>IF(ISNA(VLOOKUP($B23,#REF!,$C$4,0))=FALSE,VLOOKUP($B23,#REF!,$C$4,0),"")</f>
        <v>#REF!</v>
      </c>
      <c r="D23" s="40" t="e">
        <f>IF(ISNA(VLOOKUP($B23,#REF!,D$4,0))=FALSE,VLOOKUP($B23,#REF!,D$4,0),"")</f>
        <v>#REF!</v>
      </c>
      <c r="E23" s="41" t="e">
        <f>IF(ISNA(VLOOKUP($B23,#REF!,E$4,0))=FALSE,VLOOKUP($B23,#REF!,E$4,0),"")</f>
        <v>#REF!</v>
      </c>
      <c r="F23" s="39" t="e">
        <f>IF(ISNA(VLOOKUP($B23,#REF!,F$4,0))=FALSE,VLOOKUP($B23,#REF!,F$4,0),"")</f>
        <v>#REF!</v>
      </c>
      <c r="G23" s="39" t="e">
        <f>IF(ISNA(VLOOKUP($B23,#REF!,G$4,0))=FALSE,VLOOKUP($B23,#REF!,G$4,0),"")</f>
        <v>#REF!</v>
      </c>
      <c r="H23" s="39" t="e">
        <f>IF(ISNA(VLOOKUP($B23,#REF!,H$4,0))=FALSE,VLOOKUP($B23,#REF!,H$4,0),"")</f>
        <v>#REF!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163" t="e">
        <f>IF(ISNA(VLOOKUP($B23,#REF!,AA$4,0))=FALSE,VLOOKUP($B23,#REF!,AA$4,0),"")</f>
        <v>#REF!</v>
      </c>
      <c r="AB23" s="164" t="e">
        <f>IF(ISNA(VLOOKUP($B23,#REF!,AB$4,0))=FALSE,VLOOKUP($B23,#REF!,AB$4,0),"")</f>
        <v>#REF!</v>
      </c>
      <c r="AC23" s="164" t="e">
        <f>IF(ISNA(VLOOKUP($B23,#REF!,AC$4,0))=FALSE,VLOOKUP($B23,#REF!,AC$4,0),"")</f>
        <v>#REF!</v>
      </c>
      <c r="AD23" s="165" t="e">
        <f>IF(ISNA(VLOOKUP($B23,#REF!,AD$4,0))=FALSE,VLOOKUP($B23,#REF!,AD$4,0),"")</f>
        <v>#REF!</v>
      </c>
    </row>
    <row r="24" spans="1:30" s="1" customFormat="1">
      <c r="A24" s="21" t="s">
        <v>25</v>
      </c>
      <c r="B24" s="21"/>
      <c r="C24" s="21"/>
      <c r="D24" s="37"/>
      <c r="E24" s="37"/>
      <c r="F24" s="37"/>
      <c r="G24" s="37"/>
      <c r="S24" s="122" t="s">
        <v>30</v>
      </c>
      <c r="T24" s="122"/>
      <c r="U24" s="122"/>
      <c r="V24" s="122"/>
      <c r="W24" s="122"/>
      <c r="X24" s="122"/>
      <c r="Y24" s="122"/>
      <c r="Z24" s="122"/>
      <c r="AA24" s="122"/>
    </row>
    <row r="25" spans="1:30" s="1" customFormat="1">
      <c r="A25" s="31" t="s">
        <v>26</v>
      </c>
      <c r="B25" s="31"/>
      <c r="C25" s="31"/>
      <c r="D25" s="21"/>
      <c r="E25" s="21"/>
      <c r="F25" s="21"/>
      <c r="G25" s="21"/>
      <c r="K25" s="122" t="s">
        <v>22</v>
      </c>
      <c r="L25" s="122"/>
      <c r="M25" s="122"/>
      <c r="N25" s="122"/>
      <c r="O25" s="122"/>
      <c r="P25" s="122"/>
      <c r="Q25" s="122"/>
      <c r="R25" s="122"/>
      <c r="T25" s="21"/>
      <c r="U25" s="21"/>
      <c r="V25" s="122" t="s">
        <v>23</v>
      </c>
      <c r="W25" s="122"/>
      <c r="X25" s="122"/>
      <c r="Y25" s="122"/>
      <c r="Z25" s="122"/>
      <c r="AA25" s="122"/>
    </row>
    <row r="26" spans="1:30" s="1" customFormat="1">
      <c r="A26" s="31" t="s">
        <v>27</v>
      </c>
      <c r="B26" s="31"/>
      <c r="C26" s="31"/>
      <c r="D26" s="31"/>
      <c r="E26" s="31"/>
      <c r="F26" s="31"/>
      <c r="G26" s="31"/>
      <c r="I26" s="21"/>
      <c r="J26" s="21"/>
      <c r="K26" s="122" t="s">
        <v>24</v>
      </c>
      <c r="L26" s="122"/>
      <c r="M26" s="122"/>
      <c r="N26" s="122"/>
      <c r="O26" s="122"/>
      <c r="P26" s="122"/>
      <c r="Q26" s="122"/>
      <c r="R26" s="122"/>
      <c r="S26" s="30"/>
      <c r="T26" s="30"/>
      <c r="U26" s="30"/>
      <c r="V26" s="122" t="s">
        <v>24</v>
      </c>
      <c r="W26" s="122"/>
      <c r="X26" s="122"/>
      <c r="Y26" s="122"/>
      <c r="Z26" s="122"/>
      <c r="AA26" s="122"/>
    </row>
    <row r="27" spans="1:30" s="1" customFormat="1">
      <c r="A27" s="31" t="s">
        <v>29</v>
      </c>
      <c r="B27" s="31"/>
      <c r="C27" s="31"/>
      <c r="D27" s="31"/>
      <c r="E27" s="31"/>
      <c r="F27" s="31"/>
      <c r="G27" s="31"/>
      <c r="H27" s="30"/>
      <c r="I27" s="30"/>
      <c r="J27" s="30"/>
    </row>
    <row r="28" spans="1:30" s="1" customFormat="1">
      <c r="A28" s="32" t="s">
        <v>28</v>
      </c>
      <c r="D28" s="31"/>
      <c r="E28" s="31"/>
      <c r="F28" s="31"/>
      <c r="G28" s="31"/>
      <c r="I28" s="21"/>
      <c r="J28" s="21"/>
      <c r="K28" s="21"/>
      <c r="L28" s="21"/>
      <c r="M28" s="21"/>
      <c r="T28" s="21"/>
      <c r="U28" s="21"/>
      <c r="V28" s="21"/>
      <c r="W28" s="21"/>
      <c r="X28" s="21"/>
      <c r="Y28" s="21"/>
      <c r="Z28" s="21"/>
      <c r="AA28" s="21"/>
    </row>
    <row r="29" spans="1:30" s="1" customFormat="1">
      <c r="A29" s="52"/>
      <c r="B29" s="53"/>
      <c r="C29" s="53"/>
      <c r="D29" s="54"/>
      <c r="E29" s="54"/>
      <c r="F29" s="53"/>
      <c r="G29" s="53"/>
      <c r="H29" s="53"/>
    </row>
    <row r="30" spans="1:30" s="1" customFormat="1">
      <c r="A30" s="52"/>
      <c r="B30" s="53"/>
      <c r="C30" s="53"/>
      <c r="D30" s="54"/>
      <c r="E30" s="54"/>
      <c r="F30" s="53"/>
      <c r="G30" s="53"/>
      <c r="H30" s="53"/>
    </row>
    <row r="31" spans="1:30" s="1" customFormat="1">
      <c r="D31" s="21"/>
      <c r="E31" s="21"/>
      <c r="AB31" s="48" t="s">
        <v>50</v>
      </c>
      <c r="AC31" s="45"/>
    </row>
    <row r="32" spans="1:30" s="1" customFormat="1" ht="19.5" customHeight="1">
      <c r="A32" s="25">
        <v>16</v>
      </c>
      <c r="B32" s="25" t="str">
        <f t="shared" si="0"/>
        <v>15I1316</v>
      </c>
      <c r="C32" s="19" t="e">
        <f>IF(ISNA(VLOOKUP($B32,#REF!,$C$4,0))=FALSE,VLOOKUP($B32,#REF!,$C$4,0),"")</f>
        <v>#REF!</v>
      </c>
      <c r="D32" s="33" t="e">
        <f>IF(ISNA(VLOOKUP($B32,#REF!,D$4,0))=FALSE,VLOOKUP($B32,#REF!,D$4,0),"")</f>
        <v>#REF!</v>
      </c>
      <c r="E32" s="34" t="e">
        <f>IF(ISNA(VLOOKUP($B32,#REF!,E$4,0))=FALSE,VLOOKUP($B32,#REF!,E$4,0),"")</f>
        <v>#REF!</v>
      </c>
      <c r="F32" s="19" t="e">
        <f>IF(ISNA(VLOOKUP($B32,#REF!,F$4,0))=FALSE,VLOOKUP($B32,#REF!,F$4,0),"")</f>
        <v>#REF!</v>
      </c>
      <c r="G32" s="19" t="e">
        <f>IF(ISNA(VLOOKUP($B32,#REF!,G$4,0))=FALSE,VLOOKUP($B32,#REF!,G$4,0),"")</f>
        <v>#REF!</v>
      </c>
      <c r="H32" s="19" t="e">
        <f>IF(ISNA(VLOOKUP($B32,#REF!,H$4,0))=FALSE,VLOOKUP($B32,#REF!,H$4,0),"")</f>
        <v>#REF!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160" t="e">
        <f>IF(ISNA(VLOOKUP($B32,#REF!,AA$4,0))=FALSE,VLOOKUP($B32,#REF!,AA$4,0),"")</f>
        <v>#REF!</v>
      </c>
      <c r="AB32" s="161" t="e">
        <f>IF(ISNA(VLOOKUP($B32,#REF!,AB$4,0))=FALSE,VLOOKUP($B32,#REF!,AB$4,0),"")</f>
        <v>#REF!</v>
      </c>
      <c r="AC32" s="161" t="e">
        <f>IF(ISNA(VLOOKUP($B32,#REF!,AC$4,0))=FALSE,VLOOKUP($B32,#REF!,AC$4,0),"")</f>
        <v>#REF!</v>
      </c>
      <c r="AD32" s="162" t="e">
        <f>IF(ISNA(VLOOKUP($B32,#REF!,AD$4,0))=FALSE,VLOOKUP($B32,#REF!,AD$4,0),"")</f>
        <v>#REF!</v>
      </c>
    </row>
    <row r="33" spans="1:30" s="1" customFormat="1" ht="19.5" customHeight="1">
      <c r="A33" s="26">
        <v>17</v>
      </c>
      <c r="B33" s="26" t="str">
        <f t="shared" si="0"/>
        <v>15I1317</v>
      </c>
      <c r="C33" s="27" t="e">
        <f>IF(ISNA(VLOOKUP($B33,#REF!,$C$4,0))=FALSE,VLOOKUP($B33,#REF!,$C$4,0),"")</f>
        <v>#REF!</v>
      </c>
      <c r="D33" s="28" t="e">
        <f>IF(ISNA(VLOOKUP($B33,#REF!,D$4,0))=FALSE,VLOOKUP($B33,#REF!,D$4,0),"")</f>
        <v>#REF!</v>
      </c>
      <c r="E33" s="29" t="e">
        <f>IF(ISNA(VLOOKUP($B33,#REF!,E$4,0))=FALSE,VLOOKUP($B33,#REF!,E$4,0),"")</f>
        <v>#REF!</v>
      </c>
      <c r="F33" s="27" t="e">
        <f>IF(ISNA(VLOOKUP($B33,#REF!,F$4,0))=FALSE,VLOOKUP($B33,#REF!,F$4,0),"")</f>
        <v>#REF!</v>
      </c>
      <c r="G33" s="27" t="e">
        <f>IF(ISNA(VLOOKUP($B33,#REF!,G$4,0))=FALSE,VLOOKUP($B33,#REF!,G$4,0),"")</f>
        <v>#REF!</v>
      </c>
      <c r="H33" s="27" t="e">
        <f>IF(ISNA(VLOOKUP($B33,#REF!,H$4,0))=FALSE,VLOOKUP($B33,#REF!,H$4,0),"")</f>
        <v>#REF!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157" t="e">
        <f>IF(ISNA(VLOOKUP($B33,#REF!,AA$4,0))=FALSE,VLOOKUP($B33,#REF!,AA$4,0),"")</f>
        <v>#REF!</v>
      </c>
      <c r="AB33" s="158" t="e">
        <f>IF(ISNA(VLOOKUP($B33,#REF!,AB$4,0))=FALSE,VLOOKUP($B33,#REF!,AB$4,0),"")</f>
        <v>#REF!</v>
      </c>
      <c r="AC33" s="158" t="e">
        <f>IF(ISNA(VLOOKUP($B33,#REF!,AC$4,0))=FALSE,VLOOKUP($B33,#REF!,AC$4,0),"")</f>
        <v>#REF!</v>
      </c>
      <c r="AD33" s="159" t="e">
        <f>IF(ISNA(VLOOKUP($B33,#REF!,AD$4,0))=FALSE,VLOOKUP($B33,#REF!,AD$4,0),"")</f>
        <v>#REF!</v>
      </c>
    </row>
    <row r="34" spans="1:30" s="1" customFormat="1" ht="19.5" customHeight="1">
      <c r="A34" s="26">
        <v>18</v>
      </c>
      <c r="B34" s="26" t="str">
        <f t="shared" si="0"/>
        <v>15I1318</v>
      </c>
      <c r="C34" s="27" t="e">
        <f>IF(ISNA(VLOOKUP($B34,#REF!,$C$4,0))=FALSE,VLOOKUP($B34,#REF!,$C$4,0),"")</f>
        <v>#REF!</v>
      </c>
      <c r="D34" s="28" t="e">
        <f>IF(ISNA(VLOOKUP($B34,#REF!,D$4,0))=FALSE,VLOOKUP($B34,#REF!,D$4,0),"")</f>
        <v>#REF!</v>
      </c>
      <c r="E34" s="29" t="e">
        <f>IF(ISNA(VLOOKUP($B34,#REF!,E$4,0))=FALSE,VLOOKUP($B34,#REF!,E$4,0),"")</f>
        <v>#REF!</v>
      </c>
      <c r="F34" s="27" t="e">
        <f>IF(ISNA(VLOOKUP($B34,#REF!,F$4,0))=FALSE,VLOOKUP($B34,#REF!,F$4,0),"")</f>
        <v>#REF!</v>
      </c>
      <c r="G34" s="27" t="e">
        <f>IF(ISNA(VLOOKUP($B34,#REF!,G$4,0))=FALSE,VLOOKUP($B34,#REF!,G$4,0),"")</f>
        <v>#REF!</v>
      </c>
      <c r="H34" s="27" t="e">
        <f>IF(ISNA(VLOOKUP($B34,#REF!,H$4,0))=FALSE,VLOOKUP($B34,#REF!,H$4,0),"")</f>
        <v>#REF!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157" t="e">
        <f>IF(ISNA(VLOOKUP($B34,#REF!,AA$4,0))=FALSE,VLOOKUP($B34,#REF!,AA$4,0),"")</f>
        <v>#REF!</v>
      </c>
      <c r="AB34" s="158" t="e">
        <f>IF(ISNA(VLOOKUP($B34,#REF!,AB$4,0))=FALSE,VLOOKUP($B34,#REF!,AB$4,0),"")</f>
        <v>#REF!</v>
      </c>
      <c r="AC34" s="158" t="e">
        <f>IF(ISNA(VLOOKUP($B34,#REF!,AC$4,0))=FALSE,VLOOKUP($B34,#REF!,AC$4,0),"")</f>
        <v>#REF!</v>
      </c>
      <c r="AD34" s="159" t="e">
        <f>IF(ISNA(VLOOKUP($B34,#REF!,AD$4,0))=FALSE,VLOOKUP($B34,#REF!,AD$4,0),"")</f>
        <v>#REF!</v>
      </c>
    </row>
    <row r="35" spans="1:30" s="1" customFormat="1" ht="19.5" customHeight="1">
      <c r="A35" s="26">
        <v>19</v>
      </c>
      <c r="B35" s="26" t="str">
        <f t="shared" si="0"/>
        <v>15I1319</v>
      </c>
      <c r="C35" s="27" t="e">
        <f>IF(ISNA(VLOOKUP($B35,#REF!,$C$4,0))=FALSE,VLOOKUP($B35,#REF!,$C$4,0),"")</f>
        <v>#REF!</v>
      </c>
      <c r="D35" s="28" t="e">
        <f>IF(ISNA(VLOOKUP($B35,#REF!,D$4,0))=FALSE,VLOOKUP($B35,#REF!,D$4,0),"")</f>
        <v>#REF!</v>
      </c>
      <c r="E35" s="29" t="e">
        <f>IF(ISNA(VLOOKUP($B35,#REF!,E$4,0))=FALSE,VLOOKUP($B35,#REF!,E$4,0),"")</f>
        <v>#REF!</v>
      </c>
      <c r="F35" s="27" t="e">
        <f>IF(ISNA(VLOOKUP($B35,#REF!,F$4,0))=FALSE,VLOOKUP($B35,#REF!,F$4,0),"")</f>
        <v>#REF!</v>
      </c>
      <c r="G35" s="27" t="e">
        <f>IF(ISNA(VLOOKUP($B35,#REF!,G$4,0))=FALSE,VLOOKUP($B35,#REF!,G$4,0),"")</f>
        <v>#REF!</v>
      </c>
      <c r="H35" s="27" t="e">
        <f>IF(ISNA(VLOOKUP($B35,#REF!,H$4,0))=FALSE,VLOOKUP($B35,#REF!,H$4,0),"")</f>
        <v>#REF!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157" t="e">
        <f>IF(ISNA(VLOOKUP($B35,#REF!,AA$4,0))=FALSE,VLOOKUP($B35,#REF!,AA$4,0),"")</f>
        <v>#REF!</v>
      </c>
      <c r="AB35" s="158" t="e">
        <f>IF(ISNA(VLOOKUP($B35,#REF!,AB$4,0))=FALSE,VLOOKUP($B35,#REF!,AB$4,0),"")</f>
        <v>#REF!</v>
      </c>
      <c r="AC35" s="158" t="e">
        <f>IF(ISNA(VLOOKUP($B35,#REF!,AC$4,0))=FALSE,VLOOKUP($B35,#REF!,AC$4,0),"")</f>
        <v>#REF!</v>
      </c>
      <c r="AD35" s="159" t="e">
        <f>IF(ISNA(VLOOKUP($B35,#REF!,AD$4,0))=FALSE,VLOOKUP($B35,#REF!,AD$4,0),"")</f>
        <v>#REF!</v>
      </c>
    </row>
    <row r="36" spans="1:30" s="1" customFormat="1" ht="19.5" customHeight="1">
      <c r="A36" s="26">
        <v>20</v>
      </c>
      <c r="B36" s="26" t="str">
        <f t="shared" si="0"/>
        <v>15I1320</v>
      </c>
      <c r="C36" s="27" t="e">
        <f>IF(ISNA(VLOOKUP($B36,#REF!,$C$4,0))=FALSE,VLOOKUP($B36,#REF!,$C$4,0),"")</f>
        <v>#REF!</v>
      </c>
      <c r="D36" s="28" t="e">
        <f>IF(ISNA(VLOOKUP($B36,#REF!,D$4,0))=FALSE,VLOOKUP($B36,#REF!,D$4,0),"")</f>
        <v>#REF!</v>
      </c>
      <c r="E36" s="29" t="e">
        <f>IF(ISNA(VLOOKUP($B36,#REF!,E$4,0))=FALSE,VLOOKUP($B36,#REF!,E$4,0),"")</f>
        <v>#REF!</v>
      </c>
      <c r="F36" s="27" t="e">
        <f>IF(ISNA(VLOOKUP($B36,#REF!,F$4,0))=FALSE,VLOOKUP($B36,#REF!,F$4,0),"")</f>
        <v>#REF!</v>
      </c>
      <c r="G36" s="27" t="e">
        <f>IF(ISNA(VLOOKUP($B36,#REF!,G$4,0))=FALSE,VLOOKUP($B36,#REF!,G$4,0),"")</f>
        <v>#REF!</v>
      </c>
      <c r="H36" s="27" t="e">
        <f>IF(ISNA(VLOOKUP($B36,#REF!,H$4,0))=FALSE,VLOOKUP($B36,#REF!,H$4,0),"")</f>
        <v>#REF!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157" t="e">
        <f>IF(ISNA(VLOOKUP($B36,#REF!,AA$4,0))=FALSE,VLOOKUP($B36,#REF!,AA$4,0),"")</f>
        <v>#REF!</v>
      </c>
      <c r="AB36" s="158" t="e">
        <f>IF(ISNA(VLOOKUP($B36,#REF!,AB$4,0))=FALSE,VLOOKUP($B36,#REF!,AB$4,0),"")</f>
        <v>#REF!</v>
      </c>
      <c r="AC36" s="158" t="e">
        <f>IF(ISNA(VLOOKUP($B36,#REF!,AC$4,0))=FALSE,VLOOKUP($B36,#REF!,AC$4,0),"")</f>
        <v>#REF!</v>
      </c>
      <c r="AD36" s="159" t="e">
        <f>IF(ISNA(VLOOKUP($B36,#REF!,AD$4,0))=FALSE,VLOOKUP($B36,#REF!,AD$4,0),"")</f>
        <v>#REF!</v>
      </c>
    </row>
    <row r="37" spans="1:30" s="1" customFormat="1" ht="19.5" customHeight="1">
      <c r="A37" s="26">
        <v>21</v>
      </c>
      <c r="B37" s="26" t="str">
        <f t="shared" si="0"/>
        <v>15I1321</v>
      </c>
      <c r="C37" s="27" t="e">
        <f>IF(ISNA(VLOOKUP($B37,#REF!,$C$4,0))=FALSE,VLOOKUP($B37,#REF!,$C$4,0),"")</f>
        <v>#REF!</v>
      </c>
      <c r="D37" s="28" t="e">
        <f>IF(ISNA(VLOOKUP($B37,#REF!,D$4,0))=FALSE,VLOOKUP($B37,#REF!,D$4,0),"")</f>
        <v>#REF!</v>
      </c>
      <c r="E37" s="29" t="e">
        <f>IF(ISNA(VLOOKUP($B37,#REF!,E$4,0))=FALSE,VLOOKUP($B37,#REF!,E$4,0),"")</f>
        <v>#REF!</v>
      </c>
      <c r="F37" s="27" t="e">
        <f>IF(ISNA(VLOOKUP($B37,#REF!,F$4,0))=FALSE,VLOOKUP($B37,#REF!,F$4,0),"")</f>
        <v>#REF!</v>
      </c>
      <c r="G37" s="27" t="e">
        <f>IF(ISNA(VLOOKUP($B37,#REF!,G$4,0))=FALSE,VLOOKUP($B37,#REF!,G$4,0),"")</f>
        <v>#REF!</v>
      </c>
      <c r="H37" s="27" t="e">
        <f>IF(ISNA(VLOOKUP($B37,#REF!,H$4,0))=FALSE,VLOOKUP($B37,#REF!,H$4,0),"")</f>
        <v>#REF!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157" t="e">
        <f>IF(ISNA(VLOOKUP($B37,#REF!,AA$4,0))=FALSE,VLOOKUP($B37,#REF!,AA$4,0),"")</f>
        <v>#REF!</v>
      </c>
      <c r="AB37" s="158" t="e">
        <f>IF(ISNA(VLOOKUP($B37,#REF!,AB$4,0))=FALSE,VLOOKUP($B37,#REF!,AB$4,0),"")</f>
        <v>#REF!</v>
      </c>
      <c r="AC37" s="158" t="e">
        <f>IF(ISNA(VLOOKUP($B37,#REF!,AC$4,0))=FALSE,VLOOKUP($B37,#REF!,AC$4,0),"")</f>
        <v>#REF!</v>
      </c>
      <c r="AD37" s="159" t="e">
        <f>IF(ISNA(VLOOKUP($B37,#REF!,AD$4,0))=FALSE,VLOOKUP($B37,#REF!,AD$4,0),"")</f>
        <v>#REF!</v>
      </c>
    </row>
    <row r="38" spans="1:30" s="1" customFormat="1" ht="19.5" customHeight="1">
      <c r="A38" s="26">
        <v>22</v>
      </c>
      <c r="B38" s="26" t="str">
        <f t="shared" si="0"/>
        <v>15I1322</v>
      </c>
      <c r="C38" s="27" t="e">
        <f>IF(ISNA(VLOOKUP($B38,#REF!,$C$4,0))=FALSE,VLOOKUP($B38,#REF!,$C$4,0),"")</f>
        <v>#REF!</v>
      </c>
      <c r="D38" s="28" t="e">
        <f>IF(ISNA(VLOOKUP($B38,#REF!,D$4,0))=FALSE,VLOOKUP($B38,#REF!,D$4,0),"")</f>
        <v>#REF!</v>
      </c>
      <c r="E38" s="29" t="e">
        <f>IF(ISNA(VLOOKUP($B38,#REF!,E$4,0))=FALSE,VLOOKUP($B38,#REF!,E$4,0),"")</f>
        <v>#REF!</v>
      </c>
      <c r="F38" s="27" t="e">
        <f>IF(ISNA(VLOOKUP($B38,#REF!,F$4,0))=FALSE,VLOOKUP($B38,#REF!,F$4,0),"")</f>
        <v>#REF!</v>
      </c>
      <c r="G38" s="27" t="e">
        <f>IF(ISNA(VLOOKUP($B38,#REF!,G$4,0))=FALSE,VLOOKUP($B38,#REF!,G$4,0),"")</f>
        <v>#REF!</v>
      </c>
      <c r="H38" s="27" t="e">
        <f>IF(ISNA(VLOOKUP($B38,#REF!,H$4,0))=FALSE,VLOOKUP($B38,#REF!,H$4,0),"")</f>
        <v>#REF!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157" t="e">
        <f>IF(ISNA(VLOOKUP($B38,#REF!,AA$4,0))=FALSE,VLOOKUP($B38,#REF!,AA$4,0),"")</f>
        <v>#REF!</v>
      </c>
      <c r="AB38" s="158" t="e">
        <f>IF(ISNA(VLOOKUP($B38,#REF!,AB$4,0))=FALSE,VLOOKUP($B38,#REF!,AB$4,0),"")</f>
        <v>#REF!</v>
      </c>
      <c r="AC38" s="158" t="e">
        <f>IF(ISNA(VLOOKUP($B38,#REF!,AC$4,0))=FALSE,VLOOKUP($B38,#REF!,AC$4,0),"")</f>
        <v>#REF!</v>
      </c>
      <c r="AD38" s="159" t="e">
        <f>IF(ISNA(VLOOKUP($B38,#REF!,AD$4,0))=FALSE,VLOOKUP($B38,#REF!,AD$4,0),"")</f>
        <v>#REF!</v>
      </c>
    </row>
    <row r="39" spans="1:30" s="1" customFormat="1" ht="19.5" customHeight="1">
      <c r="A39" s="26">
        <v>23</v>
      </c>
      <c r="B39" s="26" t="str">
        <f t="shared" si="0"/>
        <v>15I1323</v>
      </c>
      <c r="C39" s="27" t="e">
        <f>IF(ISNA(VLOOKUP($B39,#REF!,$C$4,0))=FALSE,VLOOKUP($B39,#REF!,$C$4,0),"")</f>
        <v>#REF!</v>
      </c>
      <c r="D39" s="28" t="e">
        <f>IF(ISNA(VLOOKUP($B39,#REF!,D$4,0))=FALSE,VLOOKUP($B39,#REF!,D$4,0),"")</f>
        <v>#REF!</v>
      </c>
      <c r="E39" s="29" t="e">
        <f>IF(ISNA(VLOOKUP($B39,#REF!,E$4,0))=FALSE,VLOOKUP($B39,#REF!,E$4,0),"")</f>
        <v>#REF!</v>
      </c>
      <c r="F39" s="27" t="e">
        <f>IF(ISNA(VLOOKUP($B39,#REF!,F$4,0))=FALSE,VLOOKUP($B39,#REF!,F$4,0),"")</f>
        <v>#REF!</v>
      </c>
      <c r="G39" s="27" t="e">
        <f>IF(ISNA(VLOOKUP($B39,#REF!,G$4,0))=FALSE,VLOOKUP($B39,#REF!,G$4,0),"")</f>
        <v>#REF!</v>
      </c>
      <c r="H39" s="27" t="e">
        <f>IF(ISNA(VLOOKUP($B39,#REF!,H$4,0))=FALSE,VLOOKUP($B39,#REF!,H$4,0),"")</f>
        <v>#REF!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157" t="e">
        <f>IF(ISNA(VLOOKUP($B39,#REF!,AA$4,0))=FALSE,VLOOKUP($B39,#REF!,AA$4,0),"")</f>
        <v>#REF!</v>
      </c>
      <c r="AB39" s="158" t="e">
        <f>IF(ISNA(VLOOKUP($B39,#REF!,AB$4,0))=FALSE,VLOOKUP($B39,#REF!,AB$4,0),"")</f>
        <v>#REF!</v>
      </c>
      <c r="AC39" s="158" t="e">
        <f>IF(ISNA(VLOOKUP($B39,#REF!,AC$4,0))=FALSE,VLOOKUP($B39,#REF!,AC$4,0),"")</f>
        <v>#REF!</v>
      </c>
      <c r="AD39" s="159" t="e">
        <f>IF(ISNA(VLOOKUP($B39,#REF!,AD$4,0))=FALSE,VLOOKUP($B39,#REF!,AD$4,0),"")</f>
        <v>#REF!</v>
      </c>
    </row>
    <row r="40" spans="1:30" s="1" customFormat="1" ht="19.5" customHeight="1">
      <c r="A40" s="26">
        <v>24</v>
      </c>
      <c r="B40" s="26" t="str">
        <f t="shared" si="0"/>
        <v>15I1324</v>
      </c>
      <c r="C40" s="27" t="e">
        <f>IF(ISNA(VLOOKUP($B40,#REF!,$C$4,0))=FALSE,VLOOKUP($B40,#REF!,$C$4,0),"")</f>
        <v>#REF!</v>
      </c>
      <c r="D40" s="28" t="e">
        <f>IF(ISNA(VLOOKUP($B40,#REF!,D$4,0))=FALSE,VLOOKUP($B40,#REF!,D$4,0),"")</f>
        <v>#REF!</v>
      </c>
      <c r="E40" s="29" t="e">
        <f>IF(ISNA(VLOOKUP($B40,#REF!,E$4,0))=FALSE,VLOOKUP($B40,#REF!,E$4,0),"")</f>
        <v>#REF!</v>
      </c>
      <c r="F40" s="27" t="e">
        <f>IF(ISNA(VLOOKUP($B40,#REF!,F$4,0))=FALSE,VLOOKUP($B40,#REF!,F$4,0),"")</f>
        <v>#REF!</v>
      </c>
      <c r="G40" s="27" t="e">
        <f>IF(ISNA(VLOOKUP($B40,#REF!,G$4,0))=FALSE,VLOOKUP($B40,#REF!,G$4,0),"")</f>
        <v>#REF!</v>
      </c>
      <c r="H40" s="27" t="e">
        <f>IF(ISNA(VLOOKUP($B40,#REF!,H$4,0))=FALSE,VLOOKUP($B40,#REF!,H$4,0),"")</f>
        <v>#REF!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157" t="e">
        <f>IF(ISNA(VLOOKUP($B40,#REF!,AA$4,0))=FALSE,VLOOKUP($B40,#REF!,AA$4,0),"")</f>
        <v>#REF!</v>
      </c>
      <c r="AB40" s="158" t="e">
        <f>IF(ISNA(VLOOKUP($B40,#REF!,AB$4,0))=FALSE,VLOOKUP($B40,#REF!,AB$4,0),"")</f>
        <v>#REF!</v>
      </c>
      <c r="AC40" s="158" t="e">
        <f>IF(ISNA(VLOOKUP($B40,#REF!,AC$4,0))=FALSE,VLOOKUP($B40,#REF!,AC$4,0),"")</f>
        <v>#REF!</v>
      </c>
      <c r="AD40" s="159" t="e">
        <f>IF(ISNA(VLOOKUP($B40,#REF!,AD$4,0))=FALSE,VLOOKUP($B40,#REF!,AD$4,0),"")</f>
        <v>#REF!</v>
      </c>
    </row>
    <row r="41" spans="1:30" s="1" customFormat="1" ht="19.5" customHeight="1">
      <c r="A41" s="26">
        <v>25</v>
      </c>
      <c r="B41" s="26" t="str">
        <f t="shared" si="0"/>
        <v>15I1325</v>
      </c>
      <c r="C41" s="27" t="e">
        <f>IF(ISNA(VLOOKUP($B41,#REF!,$C$4,0))=FALSE,VLOOKUP($B41,#REF!,$C$4,0),"")</f>
        <v>#REF!</v>
      </c>
      <c r="D41" s="28" t="e">
        <f>IF(ISNA(VLOOKUP($B41,#REF!,D$4,0))=FALSE,VLOOKUP($B41,#REF!,D$4,0),"")</f>
        <v>#REF!</v>
      </c>
      <c r="E41" s="29" t="e">
        <f>IF(ISNA(VLOOKUP($B41,#REF!,E$4,0))=FALSE,VLOOKUP($B41,#REF!,E$4,0),"")</f>
        <v>#REF!</v>
      </c>
      <c r="F41" s="27" t="e">
        <f>IF(ISNA(VLOOKUP($B41,#REF!,F$4,0))=FALSE,VLOOKUP($B41,#REF!,F$4,0),"")</f>
        <v>#REF!</v>
      </c>
      <c r="G41" s="27" t="e">
        <f>IF(ISNA(VLOOKUP($B41,#REF!,G$4,0))=FALSE,VLOOKUP($B41,#REF!,G$4,0),"")</f>
        <v>#REF!</v>
      </c>
      <c r="H41" s="27" t="e">
        <f>IF(ISNA(VLOOKUP($B41,#REF!,H$4,0))=FALSE,VLOOKUP($B41,#REF!,H$4,0),"")</f>
        <v>#REF!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157" t="e">
        <f>IF(ISNA(VLOOKUP($B41,#REF!,AA$4,0))=FALSE,VLOOKUP($B41,#REF!,AA$4,0),"")</f>
        <v>#REF!</v>
      </c>
      <c r="AB41" s="158" t="e">
        <f>IF(ISNA(VLOOKUP($B41,#REF!,AB$4,0))=FALSE,VLOOKUP($B41,#REF!,AB$4,0),"")</f>
        <v>#REF!</v>
      </c>
      <c r="AC41" s="158" t="e">
        <f>IF(ISNA(VLOOKUP($B41,#REF!,AC$4,0))=FALSE,VLOOKUP($B41,#REF!,AC$4,0),"")</f>
        <v>#REF!</v>
      </c>
      <c r="AD41" s="159" t="e">
        <f>IF(ISNA(VLOOKUP($B41,#REF!,AD$4,0))=FALSE,VLOOKUP($B41,#REF!,AD$4,0),"")</f>
        <v>#REF!</v>
      </c>
    </row>
    <row r="42" spans="1:30" s="1" customFormat="1" ht="19.5" customHeight="1">
      <c r="A42" s="26">
        <v>26</v>
      </c>
      <c r="B42" s="26" t="str">
        <f t="shared" si="0"/>
        <v>15I1326</v>
      </c>
      <c r="C42" s="27" t="e">
        <f>IF(ISNA(VLOOKUP($B42,#REF!,$C$4,0))=FALSE,VLOOKUP($B42,#REF!,$C$4,0),"")</f>
        <v>#REF!</v>
      </c>
      <c r="D42" s="28" t="e">
        <f>IF(ISNA(VLOOKUP($B42,#REF!,D$4,0))=FALSE,VLOOKUP($B42,#REF!,D$4,0),"")</f>
        <v>#REF!</v>
      </c>
      <c r="E42" s="29" t="e">
        <f>IF(ISNA(VLOOKUP($B42,#REF!,E$4,0))=FALSE,VLOOKUP($B42,#REF!,E$4,0),"")</f>
        <v>#REF!</v>
      </c>
      <c r="F42" s="27" t="e">
        <f>IF(ISNA(VLOOKUP($B42,#REF!,F$4,0))=FALSE,VLOOKUP($B42,#REF!,F$4,0),"")</f>
        <v>#REF!</v>
      </c>
      <c r="G42" s="27" t="e">
        <f>IF(ISNA(VLOOKUP($B42,#REF!,G$4,0))=FALSE,VLOOKUP($B42,#REF!,G$4,0),"")</f>
        <v>#REF!</v>
      </c>
      <c r="H42" s="27" t="e">
        <f>IF(ISNA(VLOOKUP($B42,#REF!,H$4,0))=FALSE,VLOOKUP($B42,#REF!,H$4,0),"")</f>
        <v>#REF!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157" t="e">
        <f>IF(ISNA(VLOOKUP($B42,#REF!,AA$4,0))=FALSE,VLOOKUP($B42,#REF!,AA$4,0),"")</f>
        <v>#REF!</v>
      </c>
      <c r="AB42" s="158" t="e">
        <f>IF(ISNA(VLOOKUP($B42,#REF!,AB$4,0))=FALSE,VLOOKUP($B42,#REF!,AB$4,0),"")</f>
        <v>#REF!</v>
      </c>
      <c r="AC42" s="158" t="e">
        <f>IF(ISNA(VLOOKUP($B42,#REF!,AC$4,0))=FALSE,VLOOKUP($B42,#REF!,AC$4,0),"")</f>
        <v>#REF!</v>
      </c>
      <c r="AD42" s="159" t="e">
        <f>IF(ISNA(VLOOKUP($B42,#REF!,AD$4,0))=FALSE,VLOOKUP($B42,#REF!,AD$4,0),"")</f>
        <v>#REF!</v>
      </c>
    </row>
    <row r="43" spans="1:30" s="1" customFormat="1" ht="19.5" customHeight="1">
      <c r="A43" s="26">
        <v>27</v>
      </c>
      <c r="B43" s="26" t="str">
        <f t="shared" si="0"/>
        <v>15I1327</v>
      </c>
      <c r="C43" s="27" t="e">
        <f>IF(ISNA(VLOOKUP($B43,#REF!,$C$4,0))=FALSE,VLOOKUP($B43,#REF!,$C$4,0),"")</f>
        <v>#REF!</v>
      </c>
      <c r="D43" s="28" t="e">
        <f>IF(ISNA(VLOOKUP($B43,#REF!,D$4,0))=FALSE,VLOOKUP($B43,#REF!,D$4,0),"")</f>
        <v>#REF!</v>
      </c>
      <c r="E43" s="29" t="e">
        <f>IF(ISNA(VLOOKUP($B43,#REF!,E$4,0))=FALSE,VLOOKUP($B43,#REF!,E$4,0),"")</f>
        <v>#REF!</v>
      </c>
      <c r="F43" s="27" t="e">
        <f>IF(ISNA(VLOOKUP($B43,#REF!,F$4,0))=FALSE,VLOOKUP($B43,#REF!,F$4,0),"")</f>
        <v>#REF!</v>
      </c>
      <c r="G43" s="27" t="e">
        <f>IF(ISNA(VLOOKUP($B43,#REF!,G$4,0))=FALSE,VLOOKUP($B43,#REF!,G$4,0),"")</f>
        <v>#REF!</v>
      </c>
      <c r="H43" s="27" t="e">
        <f>IF(ISNA(VLOOKUP($B43,#REF!,H$4,0))=FALSE,VLOOKUP($B43,#REF!,H$4,0),"")</f>
        <v>#REF!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157" t="e">
        <f>IF(ISNA(VLOOKUP($B43,#REF!,AA$4,0))=FALSE,VLOOKUP($B43,#REF!,AA$4,0),"")</f>
        <v>#REF!</v>
      </c>
      <c r="AB43" s="158" t="e">
        <f>IF(ISNA(VLOOKUP($B43,#REF!,AB$4,0))=FALSE,VLOOKUP($B43,#REF!,AB$4,0),"")</f>
        <v>#REF!</v>
      </c>
      <c r="AC43" s="158" t="e">
        <f>IF(ISNA(VLOOKUP($B43,#REF!,AC$4,0))=FALSE,VLOOKUP($B43,#REF!,AC$4,0),"")</f>
        <v>#REF!</v>
      </c>
      <c r="AD43" s="159" t="e">
        <f>IF(ISNA(VLOOKUP($B43,#REF!,AD$4,0))=FALSE,VLOOKUP($B43,#REF!,AD$4,0),"")</f>
        <v>#REF!</v>
      </c>
    </row>
    <row r="44" spans="1:30" s="1" customFormat="1" ht="19.5" customHeight="1">
      <c r="A44" s="26">
        <v>28</v>
      </c>
      <c r="B44" s="26" t="str">
        <f t="shared" si="0"/>
        <v>15I1328</v>
      </c>
      <c r="C44" s="27" t="e">
        <f>IF(ISNA(VLOOKUP($B44,#REF!,$C$4,0))=FALSE,VLOOKUP($B44,#REF!,$C$4,0),"")</f>
        <v>#REF!</v>
      </c>
      <c r="D44" s="28" t="e">
        <f>IF(ISNA(VLOOKUP($B44,#REF!,D$4,0))=FALSE,VLOOKUP($B44,#REF!,D$4,0),"")</f>
        <v>#REF!</v>
      </c>
      <c r="E44" s="29" t="e">
        <f>IF(ISNA(VLOOKUP($B44,#REF!,E$4,0))=FALSE,VLOOKUP($B44,#REF!,E$4,0),"")</f>
        <v>#REF!</v>
      </c>
      <c r="F44" s="27" t="e">
        <f>IF(ISNA(VLOOKUP($B44,#REF!,F$4,0))=FALSE,VLOOKUP($B44,#REF!,F$4,0),"")</f>
        <v>#REF!</v>
      </c>
      <c r="G44" s="27" t="e">
        <f>IF(ISNA(VLOOKUP($B44,#REF!,G$4,0))=FALSE,VLOOKUP($B44,#REF!,G$4,0),"")</f>
        <v>#REF!</v>
      </c>
      <c r="H44" s="27" t="e">
        <f>IF(ISNA(VLOOKUP($B44,#REF!,H$4,0))=FALSE,VLOOKUP($B44,#REF!,H$4,0),"")</f>
        <v>#REF!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157" t="e">
        <f>IF(ISNA(VLOOKUP($B44,#REF!,AA$4,0))=FALSE,VLOOKUP($B44,#REF!,AA$4,0),"")</f>
        <v>#REF!</v>
      </c>
      <c r="AB44" s="158" t="e">
        <f>IF(ISNA(VLOOKUP($B44,#REF!,AB$4,0))=FALSE,VLOOKUP($B44,#REF!,AB$4,0),"")</f>
        <v>#REF!</v>
      </c>
      <c r="AC44" s="158" t="e">
        <f>IF(ISNA(VLOOKUP($B44,#REF!,AC$4,0))=FALSE,VLOOKUP($B44,#REF!,AC$4,0),"")</f>
        <v>#REF!</v>
      </c>
      <c r="AD44" s="159" t="e">
        <f>IF(ISNA(VLOOKUP($B44,#REF!,AD$4,0))=FALSE,VLOOKUP($B44,#REF!,AD$4,0),"")</f>
        <v>#REF!</v>
      </c>
    </row>
    <row r="45" spans="1:30" s="1" customFormat="1" ht="19.5" customHeight="1">
      <c r="A45" s="26">
        <v>29</v>
      </c>
      <c r="B45" s="26" t="str">
        <f t="shared" si="0"/>
        <v>15I1329</v>
      </c>
      <c r="C45" s="27" t="e">
        <f>IF(ISNA(VLOOKUP($B45,#REF!,$C$4,0))=FALSE,VLOOKUP($B45,#REF!,$C$4,0),"")</f>
        <v>#REF!</v>
      </c>
      <c r="D45" s="28" t="e">
        <f>IF(ISNA(VLOOKUP($B45,#REF!,D$4,0))=FALSE,VLOOKUP($B45,#REF!,D$4,0),"")</f>
        <v>#REF!</v>
      </c>
      <c r="E45" s="29" t="e">
        <f>IF(ISNA(VLOOKUP($B45,#REF!,E$4,0))=FALSE,VLOOKUP($B45,#REF!,E$4,0),"")</f>
        <v>#REF!</v>
      </c>
      <c r="F45" s="27" t="e">
        <f>IF(ISNA(VLOOKUP($B45,#REF!,F$4,0))=FALSE,VLOOKUP($B45,#REF!,F$4,0),"")</f>
        <v>#REF!</v>
      </c>
      <c r="G45" s="27" t="e">
        <f>IF(ISNA(VLOOKUP($B45,#REF!,G$4,0))=FALSE,VLOOKUP($B45,#REF!,G$4,0),"")</f>
        <v>#REF!</v>
      </c>
      <c r="H45" s="27" t="e">
        <f>IF(ISNA(VLOOKUP($B45,#REF!,H$4,0))=FALSE,VLOOKUP($B45,#REF!,H$4,0),"")</f>
        <v>#REF!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157" t="e">
        <f>IF(ISNA(VLOOKUP($B45,#REF!,AA$4,0))=FALSE,VLOOKUP($B45,#REF!,AA$4,0),"")</f>
        <v>#REF!</v>
      </c>
      <c r="AB45" s="158" t="e">
        <f>IF(ISNA(VLOOKUP($B45,#REF!,AB$4,0))=FALSE,VLOOKUP($B45,#REF!,AB$4,0),"")</f>
        <v>#REF!</v>
      </c>
      <c r="AC45" s="158" t="e">
        <f>IF(ISNA(VLOOKUP($B45,#REF!,AC$4,0))=FALSE,VLOOKUP($B45,#REF!,AC$4,0),"")</f>
        <v>#REF!</v>
      </c>
      <c r="AD45" s="159" t="e">
        <f>IF(ISNA(VLOOKUP($B45,#REF!,AD$4,0))=FALSE,VLOOKUP($B45,#REF!,AD$4,0),"")</f>
        <v>#REF!</v>
      </c>
    </row>
    <row r="46" spans="1:30" s="1" customFormat="1" ht="19.5" customHeight="1">
      <c r="A46" s="38">
        <v>30</v>
      </c>
      <c r="B46" s="38" t="str">
        <f t="shared" si="0"/>
        <v>15I1330</v>
      </c>
      <c r="C46" s="39" t="e">
        <f>IF(ISNA(VLOOKUP($B46,#REF!,$C$4,0))=FALSE,VLOOKUP($B46,#REF!,$C$4,0),"")</f>
        <v>#REF!</v>
      </c>
      <c r="D46" s="40" t="e">
        <f>IF(ISNA(VLOOKUP($B46,#REF!,D$4,0))=FALSE,VLOOKUP($B46,#REF!,D$4,0),"")</f>
        <v>#REF!</v>
      </c>
      <c r="E46" s="41" t="e">
        <f>IF(ISNA(VLOOKUP($B46,#REF!,E$4,0))=FALSE,VLOOKUP($B46,#REF!,E$4,0),"")</f>
        <v>#REF!</v>
      </c>
      <c r="F46" s="39" t="e">
        <f>IF(ISNA(VLOOKUP($B46,#REF!,F$4,0))=FALSE,VLOOKUP($B46,#REF!,F$4,0),"")</f>
        <v>#REF!</v>
      </c>
      <c r="G46" s="39" t="e">
        <f>IF(ISNA(VLOOKUP($B46,#REF!,G$4,0))=FALSE,VLOOKUP($B46,#REF!,G$4,0),"")</f>
        <v>#REF!</v>
      </c>
      <c r="H46" s="39" t="e">
        <f>IF(ISNA(VLOOKUP($B46,#REF!,H$4,0))=FALSE,VLOOKUP($B46,#REF!,H$4,0),"")</f>
        <v>#REF!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163" t="e">
        <f>IF(ISNA(VLOOKUP($B46,#REF!,AA$4,0))=FALSE,VLOOKUP($B46,#REF!,AA$4,0),"")</f>
        <v>#REF!</v>
      </c>
      <c r="AB46" s="164" t="e">
        <f>IF(ISNA(VLOOKUP($B46,#REF!,AB$4,0))=FALSE,VLOOKUP($B46,#REF!,AB$4,0),"")</f>
        <v>#REF!</v>
      </c>
      <c r="AC46" s="164" t="e">
        <f>IF(ISNA(VLOOKUP($B46,#REF!,AC$4,0))=FALSE,VLOOKUP($B46,#REF!,AC$4,0),"")</f>
        <v>#REF!</v>
      </c>
      <c r="AD46" s="165" t="e">
        <f>IF(ISNA(VLOOKUP($B46,#REF!,AD$4,0))=FALSE,VLOOKUP($B46,#REF!,AD$4,0),"")</f>
        <v>#REF!</v>
      </c>
    </row>
    <row r="47" spans="1:30" s="1" customFormat="1" ht="16.5" customHeight="1">
      <c r="A47" s="21" t="s">
        <v>25</v>
      </c>
      <c r="B47" s="21"/>
      <c r="C47" s="21"/>
      <c r="D47" s="37"/>
      <c r="E47" s="37"/>
      <c r="F47" s="37"/>
      <c r="G47" s="37"/>
      <c r="S47" s="122" t="s">
        <v>30</v>
      </c>
      <c r="T47" s="122"/>
      <c r="U47" s="122"/>
      <c r="V47" s="122"/>
      <c r="W47" s="122"/>
      <c r="X47" s="122"/>
      <c r="Y47" s="122"/>
      <c r="Z47" s="122"/>
      <c r="AA47" s="122"/>
    </row>
    <row r="48" spans="1:30" s="1" customFormat="1">
      <c r="A48" s="31" t="s">
        <v>26</v>
      </c>
      <c r="B48" s="31"/>
      <c r="C48" s="31"/>
      <c r="D48" s="21"/>
      <c r="E48" s="21"/>
      <c r="F48" s="21"/>
      <c r="G48" s="21"/>
      <c r="K48" s="122" t="s">
        <v>22</v>
      </c>
      <c r="L48" s="122"/>
      <c r="M48" s="122"/>
      <c r="N48" s="122"/>
      <c r="O48" s="122"/>
      <c r="P48" s="122"/>
      <c r="Q48" s="122"/>
      <c r="R48" s="122"/>
      <c r="T48" s="21"/>
      <c r="U48" s="21"/>
      <c r="V48" s="122" t="s">
        <v>23</v>
      </c>
      <c r="W48" s="122"/>
      <c r="X48" s="122"/>
      <c r="Y48" s="122"/>
      <c r="Z48" s="122"/>
      <c r="AA48" s="122"/>
    </row>
    <row r="49" spans="1:30" s="1" customFormat="1">
      <c r="A49" s="31" t="s">
        <v>27</v>
      </c>
      <c r="B49" s="31"/>
      <c r="C49" s="31"/>
      <c r="D49" s="31"/>
      <c r="E49" s="31"/>
      <c r="F49" s="31"/>
      <c r="G49" s="31"/>
      <c r="I49" s="21"/>
      <c r="J49" s="21"/>
      <c r="K49" s="122" t="s">
        <v>24</v>
      </c>
      <c r="L49" s="122"/>
      <c r="M49" s="122"/>
      <c r="N49" s="122"/>
      <c r="O49" s="122"/>
      <c r="P49" s="122"/>
      <c r="Q49" s="122"/>
      <c r="R49" s="122"/>
      <c r="S49" s="30"/>
      <c r="T49" s="30"/>
      <c r="U49" s="30"/>
      <c r="V49" s="122" t="s">
        <v>24</v>
      </c>
      <c r="W49" s="122"/>
      <c r="X49" s="122"/>
      <c r="Y49" s="122"/>
      <c r="Z49" s="122"/>
      <c r="AA49" s="122"/>
    </row>
    <row r="50" spans="1:30" s="1" customFormat="1">
      <c r="A50" s="31" t="s">
        <v>29</v>
      </c>
      <c r="B50" s="31"/>
      <c r="C50" s="31"/>
      <c r="D50" s="31"/>
      <c r="E50" s="31"/>
      <c r="F50" s="31"/>
      <c r="G50" s="31"/>
      <c r="H50" s="30"/>
      <c r="I50" s="30"/>
      <c r="J50" s="30"/>
    </row>
    <row r="51" spans="1:30" s="1" customFormat="1">
      <c r="A51" s="32" t="s">
        <v>28</v>
      </c>
      <c r="D51" s="31"/>
      <c r="E51" s="31"/>
      <c r="F51" s="31"/>
      <c r="G51" s="31"/>
      <c r="I51" s="21"/>
      <c r="J51" s="21"/>
      <c r="K51" s="21"/>
      <c r="L51" s="21"/>
      <c r="M51" s="21"/>
      <c r="T51" s="21"/>
      <c r="U51" s="21"/>
      <c r="V51" s="21"/>
      <c r="W51" s="21"/>
      <c r="X51" s="21"/>
      <c r="Y51" s="21"/>
      <c r="Z51" s="21"/>
      <c r="AA51" s="21"/>
    </row>
    <row r="52" spans="1:30" s="1" customFormat="1">
      <c r="A52" s="52"/>
      <c r="B52" s="53"/>
      <c r="C52" s="53"/>
      <c r="D52" s="54"/>
      <c r="E52" s="54"/>
      <c r="F52" s="53"/>
      <c r="G52" s="53"/>
      <c r="H52" s="53"/>
    </row>
    <row r="53" spans="1:30" s="1" customFormat="1">
      <c r="A53" s="52"/>
      <c r="B53" s="53"/>
      <c r="C53" s="53"/>
      <c r="D53" s="54"/>
      <c r="E53" s="54"/>
      <c r="F53" s="53"/>
      <c r="G53" s="53"/>
      <c r="H53" s="53"/>
    </row>
    <row r="54" spans="1:30" s="1" customFormat="1">
      <c r="D54" s="21"/>
      <c r="E54" s="21"/>
      <c r="AB54" s="48" t="s">
        <v>51</v>
      </c>
      <c r="AC54" s="45"/>
    </row>
    <row r="55" spans="1:30" s="1" customFormat="1" ht="19.5" customHeight="1">
      <c r="A55" s="25">
        <v>31</v>
      </c>
      <c r="B55" s="25" t="str">
        <f t="shared" si="0"/>
        <v>15I1331</v>
      </c>
      <c r="C55" s="19" t="e">
        <f>IF(ISNA(VLOOKUP($B55,#REF!,$C$4,0))=FALSE,VLOOKUP($B55,#REF!,$C$4,0),"")</f>
        <v>#REF!</v>
      </c>
      <c r="D55" s="33" t="e">
        <f>IF(ISNA(VLOOKUP($B55,#REF!,D$4,0))=FALSE,VLOOKUP($B55,#REF!,D$4,0),"")</f>
        <v>#REF!</v>
      </c>
      <c r="E55" s="34" t="e">
        <f>IF(ISNA(VLOOKUP($B55,#REF!,E$4,0))=FALSE,VLOOKUP($B55,#REF!,E$4,0),"")</f>
        <v>#REF!</v>
      </c>
      <c r="F55" s="19" t="e">
        <f>IF(ISNA(VLOOKUP($B55,#REF!,F$4,0))=FALSE,VLOOKUP($B55,#REF!,F$4,0),"")</f>
        <v>#REF!</v>
      </c>
      <c r="G55" s="19" t="e">
        <f>IF(ISNA(VLOOKUP($B55,#REF!,G$4,0))=FALSE,VLOOKUP($B55,#REF!,G$4,0),"")</f>
        <v>#REF!</v>
      </c>
      <c r="H55" s="19" t="e">
        <f>IF(ISNA(VLOOKUP($B55,#REF!,H$4,0))=FALSE,VLOOKUP($B55,#REF!,H$4,0),"")</f>
        <v>#REF!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160" t="e">
        <f>IF(ISNA(VLOOKUP($B55,#REF!,AA$4,0))=FALSE,VLOOKUP($B55,#REF!,AA$4,0),"")</f>
        <v>#REF!</v>
      </c>
      <c r="AB55" s="161" t="e">
        <f>IF(ISNA(VLOOKUP($B55,#REF!,AB$4,0))=FALSE,VLOOKUP($B55,#REF!,AB$4,0),"")</f>
        <v>#REF!</v>
      </c>
      <c r="AC55" s="161" t="e">
        <f>IF(ISNA(VLOOKUP($B55,#REF!,AC$4,0))=FALSE,VLOOKUP($B55,#REF!,AC$4,0),"")</f>
        <v>#REF!</v>
      </c>
      <c r="AD55" s="162" t="e">
        <f>IF(ISNA(VLOOKUP($B55,#REF!,AD$4,0))=FALSE,VLOOKUP($B55,#REF!,AD$4,0),"")</f>
        <v>#REF!</v>
      </c>
    </row>
    <row r="56" spans="1:30" s="1" customFormat="1" ht="19.5" customHeight="1">
      <c r="A56" s="26">
        <v>32</v>
      </c>
      <c r="B56" s="26" t="str">
        <f t="shared" si="0"/>
        <v>15I1332</v>
      </c>
      <c r="C56" s="27" t="e">
        <f>IF(ISNA(VLOOKUP($B56,#REF!,$C$4,0))=FALSE,VLOOKUP($B56,#REF!,$C$4,0),"")</f>
        <v>#REF!</v>
      </c>
      <c r="D56" s="28" t="e">
        <f>IF(ISNA(VLOOKUP($B56,#REF!,D$4,0))=FALSE,VLOOKUP($B56,#REF!,D$4,0),"")</f>
        <v>#REF!</v>
      </c>
      <c r="E56" s="29" t="e">
        <f>IF(ISNA(VLOOKUP($B56,#REF!,E$4,0))=FALSE,VLOOKUP($B56,#REF!,E$4,0),"")</f>
        <v>#REF!</v>
      </c>
      <c r="F56" s="27" t="e">
        <f>IF(ISNA(VLOOKUP($B56,#REF!,F$4,0))=FALSE,VLOOKUP($B56,#REF!,F$4,0),"")</f>
        <v>#REF!</v>
      </c>
      <c r="G56" s="27" t="e">
        <f>IF(ISNA(VLOOKUP($B56,#REF!,G$4,0))=FALSE,VLOOKUP($B56,#REF!,G$4,0),"")</f>
        <v>#REF!</v>
      </c>
      <c r="H56" s="27" t="e">
        <f>IF(ISNA(VLOOKUP($B56,#REF!,H$4,0))=FALSE,VLOOKUP($B56,#REF!,H$4,0),"")</f>
        <v>#REF!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157" t="e">
        <f>IF(ISNA(VLOOKUP($B56,#REF!,AA$4,0))=FALSE,VLOOKUP($B56,#REF!,AA$4,0),"")</f>
        <v>#REF!</v>
      </c>
      <c r="AB56" s="158" t="e">
        <f>IF(ISNA(VLOOKUP($B56,#REF!,AB$4,0))=FALSE,VLOOKUP($B56,#REF!,AB$4,0),"")</f>
        <v>#REF!</v>
      </c>
      <c r="AC56" s="158" t="e">
        <f>IF(ISNA(VLOOKUP($B56,#REF!,AC$4,0))=FALSE,VLOOKUP($B56,#REF!,AC$4,0),"")</f>
        <v>#REF!</v>
      </c>
      <c r="AD56" s="159" t="e">
        <f>IF(ISNA(VLOOKUP($B56,#REF!,AD$4,0))=FALSE,VLOOKUP($B56,#REF!,AD$4,0),"")</f>
        <v>#REF!</v>
      </c>
    </row>
    <row r="57" spans="1:30" s="1" customFormat="1" ht="19.5" customHeight="1">
      <c r="A57" s="26">
        <v>33</v>
      </c>
      <c r="B57" s="26" t="str">
        <f t="shared" si="0"/>
        <v>15I1333</v>
      </c>
      <c r="C57" s="27" t="e">
        <f>IF(ISNA(VLOOKUP($B57,#REF!,$C$4,0))=FALSE,VLOOKUP($B57,#REF!,$C$4,0),"")</f>
        <v>#REF!</v>
      </c>
      <c r="D57" s="28" t="e">
        <f>IF(ISNA(VLOOKUP($B57,#REF!,D$4,0))=FALSE,VLOOKUP($B57,#REF!,D$4,0),"")</f>
        <v>#REF!</v>
      </c>
      <c r="E57" s="29" t="e">
        <f>IF(ISNA(VLOOKUP($B57,#REF!,E$4,0))=FALSE,VLOOKUP($B57,#REF!,E$4,0),"")</f>
        <v>#REF!</v>
      </c>
      <c r="F57" s="27" t="e">
        <f>IF(ISNA(VLOOKUP($B57,#REF!,F$4,0))=FALSE,VLOOKUP($B57,#REF!,F$4,0),"")</f>
        <v>#REF!</v>
      </c>
      <c r="G57" s="27" t="e">
        <f>IF(ISNA(VLOOKUP($B57,#REF!,G$4,0))=FALSE,VLOOKUP($B57,#REF!,G$4,0),"")</f>
        <v>#REF!</v>
      </c>
      <c r="H57" s="27" t="e">
        <f>IF(ISNA(VLOOKUP($B57,#REF!,H$4,0))=FALSE,VLOOKUP($B57,#REF!,H$4,0),"")</f>
        <v>#REF!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157" t="e">
        <f>IF(ISNA(VLOOKUP($B57,#REF!,AA$4,0))=FALSE,VLOOKUP($B57,#REF!,AA$4,0),"")</f>
        <v>#REF!</v>
      </c>
      <c r="AB57" s="158" t="e">
        <f>IF(ISNA(VLOOKUP($B57,#REF!,AB$4,0))=FALSE,VLOOKUP($B57,#REF!,AB$4,0),"")</f>
        <v>#REF!</v>
      </c>
      <c r="AC57" s="158" t="e">
        <f>IF(ISNA(VLOOKUP($B57,#REF!,AC$4,0))=FALSE,VLOOKUP($B57,#REF!,AC$4,0),"")</f>
        <v>#REF!</v>
      </c>
      <c r="AD57" s="159" t="e">
        <f>IF(ISNA(VLOOKUP($B57,#REF!,AD$4,0))=FALSE,VLOOKUP($B57,#REF!,AD$4,0),"")</f>
        <v>#REF!</v>
      </c>
    </row>
    <row r="58" spans="1:30" s="1" customFormat="1" ht="19.5" customHeight="1">
      <c r="A58" s="26">
        <v>34</v>
      </c>
      <c r="B58" s="26" t="str">
        <f t="shared" si="0"/>
        <v>15I1334</v>
      </c>
      <c r="C58" s="27" t="e">
        <f>IF(ISNA(VLOOKUP($B58,#REF!,$C$4,0))=FALSE,VLOOKUP($B58,#REF!,$C$4,0),"")</f>
        <v>#REF!</v>
      </c>
      <c r="D58" s="28" t="e">
        <f>IF(ISNA(VLOOKUP($B58,#REF!,D$4,0))=FALSE,VLOOKUP($B58,#REF!,D$4,0),"")</f>
        <v>#REF!</v>
      </c>
      <c r="E58" s="29" t="e">
        <f>IF(ISNA(VLOOKUP($B58,#REF!,E$4,0))=FALSE,VLOOKUP($B58,#REF!,E$4,0),"")</f>
        <v>#REF!</v>
      </c>
      <c r="F58" s="27" t="e">
        <f>IF(ISNA(VLOOKUP($B58,#REF!,F$4,0))=FALSE,VLOOKUP($B58,#REF!,F$4,0),"")</f>
        <v>#REF!</v>
      </c>
      <c r="G58" s="27" t="e">
        <f>IF(ISNA(VLOOKUP($B58,#REF!,G$4,0))=FALSE,VLOOKUP($B58,#REF!,G$4,0),"")</f>
        <v>#REF!</v>
      </c>
      <c r="H58" s="27" t="e">
        <f>IF(ISNA(VLOOKUP($B58,#REF!,H$4,0))=FALSE,VLOOKUP($B58,#REF!,H$4,0),"")</f>
        <v>#REF!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157" t="e">
        <f>IF(ISNA(VLOOKUP($B58,#REF!,AA$4,0))=FALSE,VLOOKUP($B58,#REF!,AA$4,0),"")</f>
        <v>#REF!</v>
      </c>
      <c r="AB58" s="158" t="e">
        <f>IF(ISNA(VLOOKUP($B58,#REF!,AB$4,0))=FALSE,VLOOKUP($B58,#REF!,AB$4,0),"")</f>
        <v>#REF!</v>
      </c>
      <c r="AC58" s="158" t="e">
        <f>IF(ISNA(VLOOKUP($B58,#REF!,AC$4,0))=FALSE,VLOOKUP($B58,#REF!,AC$4,0),"")</f>
        <v>#REF!</v>
      </c>
      <c r="AD58" s="159" t="e">
        <f>IF(ISNA(VLOOKUP($B58,#REF!,AD$4,0))=FALSE,VLOOKUP($B58,#REF!,AD$4,0),"")</f>
        <v>#REF!</v>
      </c>
    </row>
    <row r="59" spans="1:30" s="1" customFormat="1" ht="19.5" customHeight="1">
      <c r="A59" s="26">
        <v>35</v>
      </c>
      <c r="B59" s="26" t="str">
        <f t="shared" si="0"/>
        <v>15I1335</v>
      </c>
      <c r="C59" s="27" t="e">
        <f>IF(ISNA(VLOOKUP($B59,#REF!,$C$4,0))=FALSE,VLOOKUP($B59,#REF!,$C$4,0),"")</f>
        <v>#REF!</v>
      </c>
      <c r="D59" s="28" t="e">
        <f>IF(ISNA(VLOOKUP($B59,#REF!,D$4,0))=FALSE,VLOOKUP($B59,#REF!,D$4,0),"")</f>
        <v>#REF!</v>
      </c>
      <c r="E59" s="29" t="e">
        <f>IF(ISNA(VLOOKUP($B59,#REF!,E$4,0))=FALSE,VLOOKUP($B59,#REF!,E$4,0),"")</f>
        <v>#REF!</v>
      </c>
      <c r="F59" s="27" t="e">
        <f>IF(ISNA(VLOOKUP($B59,#REF!,F$4,0))=FALSE,VLOOKUP($B59,#REF!,F$4,0),"")</f>
        <v>#REF!</v>
      </c>
      <c r="G59" s="27" t="e">
        <f>IF(ISNA(VLOOKUP($B59,#REF!,G$4,0))=FALSE,VLOOKUP($B59,#REF!,G$4,0),"")</f>
        <v>#REF!</v>
      </c>
      <c r="H59" s="27" t="e">
        <f>IF(ISNA(VLOOKUP($B59,#REF!,H$4,0))=FALSE,VLOOKUP($B59,#REF!,H$4,0),"")</f>
        <v>#REF!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157" t="e">
        <f>IF(ISNA(VLOOKUP($B59,#REF!,AA$4,0))=FALSE,VLOOKUP($B59,#REF!,AA$4,0),"")</f>
        <v>#REF!</v>
      </c>
      <c r="AB59" s="158" t="e">
        <f>IF(ISNA(VLOOKUP($B59,#REF!,AB$4,0))=FALSE,VLOOKUP($B59,#REF!,AB$4,0),"")</f>
        <v>#REF!</v>
      </c>
      <c r="AC59" s="158" t="e">
        <f>IF(ISNA(VLOOKUP($B59,#REF!,AC$4,0))=FALSE,VLOOKUP($B59,#REF!,AC$4,0),"")</f>
        <v>#REF!</v>
      </c>
      <c r="AD59" s="159" t="e">
        <f>IF(ISNA(VLOOKUP($B59,#REF!,AD$4,0))=FALSE,VLOOKUP($B59,#REF!,AD$4,0),"")</f>
        <v>#REF!</v>
      </c>
    </row>
    <row r="60" spans="1:30" s="1" customFormat="1" ht="19.5" customHeight="1">
      <c r="A60" s="26">
        <v>36</v>
      </c>
      <c r="B60" s="26" t="str">
        <f t="shared" si="0"/>
        <v>15I1336</v>
      </c>
      <c r="C60" s="27" t="e">
        <f>IF(ISNA(VLOOKUP($B60,#REF!,$C$4,0))=FALSE,VLOOKUP($B60,#REF!,$C$4,0),"")</f>
        <v>#REF!</v>
      </c>
      <c r="D60" s="28" t="e">
        <f>IF(ISNA(VLOOKUP($B60,#REF!,D$4,0))=FALSE,VLOOKUP($B60,#REF!,D$4,0),"")</f>
        <v>#REF!</v>
      </c>
      <c r="E60" s="29" t="e">
        <f>IF(ISNA(VLOOKUP($B60,#REF!,E$4,0))=FALSE,VLOOKUP($B60,#REF!,E$4,0),"")</f>
        <v>#REF!</v>
      </c>
      <c r="F60" s="27" t="e">
        <f>IF(ISNA(VLOOKUP($B60,#REF!,F$4,0))=FALSE,VLOOKUP($B60,#REF!,F$4,0),"")</f>
        <v>#REF!</v>
      </c>
      <c r="G60" s="27" t="e">
        <f>IF(ISNA(VLOOKUP($B60,#REF!,G$4,0))=FALSE,VLOOKUP($B60,#REF!,G$4,0),"")</f>
        <v>#REF!</v>
      </c>
      <c r="H60" s="27" t="e">
        <f>IF(ISNA(VLOOKUP($B60,#REF!,H$4,0))=FALSE,VLOOKUP($B60,#REF!,H$4,0),"")</f>
        <v>#REF!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157" t="e">
        <f>IF(ISNA(VLOOKUP($B60,#REF!,AA$4,0))=FALSE,VLOOKUP($B60,#REF!,AA$4,0),"")</f>
        <v>#REF!</v>
      </c>
      <c r="AB60" s="158" t="e">
        <f>IF(ISNA(VLOOKUP($B60,#REF!,AB$4,0))=FALSE,VLOOKUP($B60,#REF!,AB$4,0),"")</f>
        <v>#REF!</v>
      </c>
      <c r="AC60" s="158" t="e">
        <f>IF(ISNA(VLOOKUP($B60,#REF!,AC$4,0))=FALSE,VLOOKUP($B60,#REF!,AC$4,0),"")</f>
        <v>#REF!</v>
      </c>
      <c r="AD60" s="159" t="e">
        <f>IF(ISNA(VLOOKUP($B60,#REF!,AD$4,0))=FALSE,VLOOKUP($B60,#REF!,AD$4,0),"")</f>
        <v>#REF!</v>
      </c>
    </row>
    <row r="61" spans="1:30" s="1" customFormat="1" ht="19.5" customHeight="1">
      <c r="A61" s="26">
        <v>37</v>
      </c>
      <c r="B61" s="26" t="str">
        <f t="shared" si="0"/>
        <v>15I1337</v>
      </c>
      <c r="C61" s="27" t="e">
        <f>IF(ISNA(VLOOKUP($B61,#REF!,$C$4,0))=FALSE,VLOOKUP($B61,#REF!,$C$4,0),"")</f>
        <v>#REF!</v>
      </c>
      <c r="D61" s="28" t="e">
        <f>IF(ISNA(VLOOKUP($B61,#REF!,D$4,0))=FALSE,VLOOKUP($B61,#REF!,D$4,0),"")</f>
        <v>#REF!</v>
      </c>
      <c r="E61" s="29" t="e">
        <f>IF(ISNA(VLOOKUP($B61,#REF!,E$4,0))=FALSE,VLOOKUP($B61,#REF!,E$4,0),"")</f>
        <v>#REF!</v>
      </c>
      <c r="F61" s="27" t="e">
        <f>IF(ISNA(VLOOKUP($B61,#REF!,F$4,0))=FALSE,VLOOKUP($B61,#REF!,F$4,0),"")</f>
        <v>#REF!</v>
      </c>
      <c r="G61" s="27" t="e">
        <f>IF(ISNA(VLOOKUP($B61,#REF!,G$4,0))=FALSE,VLOOKUP($B61,#REF!,G$4,0),"")</f>
        <v>#REF!</v>
      </c>
      <c r="H61" s="27" t="e">
        <f>IF(ISNA(VLOOKUP($B61,#REF!,H$4,0))=FALSE,VLOOKUP($B61,#REF!,H$4,0),"")</f>
        <v>#REF!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157" t="e">
        <f>IF(ISNA(VLOOKUP($B61,#REF!,AA$4,0))=FALSE,VLOOKUP($B61,#REF!,AA$4,0),"")</f>
        <v>#REF!</v>
      </c>
      <c r="AB61" s="158" t="e">
        <f>IF(ISNA(VLOOKUP($B61,#REF!,AB$4,0))=FALSE,VLOOKUP($B61,#REF!,AB$4,0),"")</f>
        <v>#REF!</v>
      </c>
      <c r="AC61" s="158" t="e">
        <f>IF(ISNA(VLOOKUP($B61,#REF!,AC$4,0))=FALSE,VLOOKUP($B61,#REF!,AC$4,0),"")</f>
        <v>#REF!</v>
      </c>
      <c r="AD61" s="159" t="e">
        <f>IF(ISNA(VLOOKUP($B61,#REF!,AD$4,0))=FALSE,VLOOKUP($B61,#REF!,AD$4,0),"")</f>
        <v>#REF!</v>
      </c>
    </row>
    <row r="62" spans="1:30" s="1" customFormat="1" ht="19.5" customHeight="1">
      <c r="A62" s="26">
        <v>38</v>
      </c>
      <c r="B62" s="26" t="str">
        <f t="shared" si="0"/>
        <v>15I1338</v>
      </c>
      <c r="C62" s="27" t="e">
        <f>IF(ISNA(VLOOKUP($B62,#REF!,$C$4,0))=FALSE,VLOOKUP($B62,#REF!,$C$4,0),"")</f>
        <v>#REF!</v>
      </c>
      <c r="D62" s="28" t="e">
        <f>IF(ISNA(VLOOKUP($B62,#REF!,D$4,0))=FALSE,VLOOKUP($B62,#REF!,D$4,0),"")</f>
        <v>#REF!</v>
      </c>
      <c r="E62" s="29" t="e">
        <f>IF(ISNA(VLOOKUP($B62,#REF!,E$4,0))=FALSE,VLOOKUP($B62,#REF!,E$4,0),"")</f>
        <v>#REF!</v>
      </c>
      <c r="F62" s="27" t="e">
        <f>IF(ISNA(VLOOKUP($B62,#REF!,F$4,0))=FALSE,VLOOKUP($B62,#REF!,F$4,0),"")</f>
        <v>#REF!</v>
      </c>
      <c r="G62" s="27" t="e">
        <f>IF(ISNA(VLOOKUP($B62,#REF!,G$4,0))=FALSE,VLOOKUP($B62,#REF!,G$4,0),"")</f>
        <v>#REF!</v>
      </c>
      <c r="H62" s="27" t="e">
        <f>IF(ISNA(VLOOKUP($B62,#REF!,H$4,0))=FALSE,VLOOKUP($B62,#REF!,H$4,0),"")</f>
        <v>#REF!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157" t="e">
        <f>IF(ISNA(VLOOKUP($B62,#REF!,AA$4,0))=FALSE,VLOOKUP($B62,#REF!,AA$4,0),"")</f>
        <v>#REF!</v>
      </c>
      <c r="AB62" s="158" t="e">
        <f>IF(ISNA(VLOOKUP($B62,#REF!,AB$4,0))=FALSE,VLOOKUP($B62,#REF!,AB$4,0),"")</f>
        <v>#REF!</v>
      </c>
      <c r="AC62" s="158" t="e">
        <f>IF(ISNA(VLOOKUP($B62,#REF!,AC$4,0))=FALSE,VLOOKUP($B62,#REF!,AC$4,0),"")</f>
        <v>#REF!</v>
      </c>
      <c r="AD62" s="159" t="e">
        <f>IF(ISNA(VLOOKUP($B62,#REF!,AD$4,0))=FALSE,VLOOKUP($B62,#REF!,AD$4,0),"")</f>
        <v>#REF!</v>
      </c>
    </row>
    <row r="63" spans="1:30" s="1" customFormat="1" ht="19.5" customHeight="1">
      <c r="A63" s="26">
        <v>39</v>
      </c>
      <c r="B63" s="26" t="str">
        <f t="shared" si="0"/>
        <v>15I1339</v>
      </c>
      <c r="C63" s="27" t="e">
        <f>IF(ISNA(VLOOKUP($B63,#REF!,$C$4,0))=FALSE,VLOOKUP($B63,#REF!,$C$4,0),"")</f>
        <v>#REF!</v>
      </c>
      <c r="D63" s="28" t="e">
        <f>IF(ISNA(VLOOKUP($B63,#REF!,D$4,0))=FALSE,VLOOKUP($B63,#REF!,D$4,0),"")</f>
        <v>#REF!</v>
      </c>
      <c r="E63" s="29" t="e">
        <f>IF(ISNA(VLOOKUP($B63,#REF!,E$4,0))=FALSE,VLOOKUP($B63,#REF!,E$4,0),"")</f>
        <v>#REF!</v>
      </c>
      <c r="F63" s="27" t="e">
        <f>IF(ISNA(VLOOKUP($B63,#REF!,F$4,0))=FALSE,VLOOKUP($B63,#REF!,F$4,0),"")</f>
        <v>#REF!</v>
      </c>
      <c r="G63" s="27" t="e">
        <f>IF(ISNA(VLOOKUP($B63,#REF!,G$4,0))=FALSE,VLOOKUP($B63,#REF!,G$4,0),"")</f>
        <v>#REF!</v>
      </c>
      <c r="H63" s="27" t="e">
        <f>IF(ISNA(VLOOKUP($B63,#REF!,H$4,0))=FALSE,VLOOKUP($B63,#REF!,H$4,0),"")</f>
        <v>#REF!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157" t="e">
        <f>IF(ISNA(VLOOKUP($B63,#REF!,AA$4,0))=FALSE,VLOOKUP($B63,#REF!,AA$4,0),"")</f>
        <v>#REF!</v>
      </c>
      <c r="AB63" s="158" t="e">
        <f>IF(ISNA(VLOOKUP($B63,#REF!,AB$4,0))=FALSE,VLOOKUP($B63,#REF!,AB$4,0),"")</f>
        <v>#REF!</v>
      </c>
      <c r="AC63" s="158" t="e">
        <f>IF(ISNA(VLOOKUP($B63,#REF!,AC$4,0))=FALSE,VLOOKUP($B63,#REF!,AC$4,0),"")</f>
        <v>#REF!</v>
      </c>
      <c r="AD63" s="159" t="e">
        <f>IF(ISNA(VLOOKUP($B63,#REF!,AD$4,0))=FALSE,VLOOKUP($B63,#REF!,AD$4,0),"")</f>
        <v>#REF!</v>
      </c>
    </row>
    <row r="64" spans="1:30" s="1" customFormat="1" ht="19.5" customHeight="1">
      <c r="A64" s="26">
        <v>40</v>
      </c>
      <c r="B64" s="26" t="str">
        <f t="shared" si="0"/>
        <v>15I1340</v>
      </c>
      <c r="C64" s="27" t="e">
        <f>IF(ISNA(VLOOKUP($B64,#REF!,$C$4,0))=FALSE,VLOOKUP($B64,#REF!,$C$4,0),"")</f>
        <v>#REF!</v>
      </c>
      <c r="D64" s="28" t="e">
        <f>IF(ISNA(VLOOKUP($B64,#REF!,D$4,0))=FALSE,VLOOKUP($B64,#REF!,D$4,0),"")</f>
        <v>#REF!</v>
      </c>
      <c r="E64" s="29" t="e">
        <f>IF(ISNA(VLOOKUP($B64,#REF!,E$4,0))=FALSE,VLOOKUP($B64,#REF!,E$4,0),"")</f>
        <v>#REF!</v>
      </c>
      <c r="F64" s="27" t="e">
        <f>IF(ISNA(VLOOKUP($B64,#REF!,F$4,0))=FALSE,VLOOKUP($B64,#REF!,F$4,0),"")</f>
        <v>#REF!</v>
      </c>
      <c r="G64" s="27" t="e">
        <f>IF(ISNA(VLOOKUP($B64,#REF!,G$4,0))=FALSE,VLOOKUP($B64,#REF!,G$4,0),"")</f>
        <v>#REF!</v>
      </c>
      <c r="H64" s="27" t="e">
        <f>IF(ISNA(VLOOKUP($B64,#REF!,H$4,0))=FALSE,VLOOKUP($B64,#REF!,H$4,0),"")</f>
        <v>#REF!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57" t="e">
        <f>IF(ISNA(VLOOKUP($B64,#REF!,AA$4,0))=FALSE,VLOOKUP($B64,#REF!,AA$4,0),"")</f>
        <v>#REF!</v>
      </c>
      <c r="AB64" s="158" t="e">
        <f>IF(ISNA(VLOOKUP($B64,#REF!,AB$4,0))=FALSE,VLOOKUP($B64,#REF!,AB$4,0),"")</f>
        <v>#REF!</v>
      </c>
      <c r="AC64" s="158" t="e">
        <f>IF(ISNA(VLOOKUP($B64,#REF!,AC$4,0))=FALSE,VLOOKUP($B64,#REF!,AC$4,0),"")</f>
        <v>#REF!</v>
      </c>
      <c r="AD64" s="159" t="e">
        <f>IF(ISNA(VLOOKUP($B64,#REF!,AD$4,0))=FALSE,VLOOKUP($B64,#REF!,AD$4,0),"")</f>
        <v>#REF!</v>
      </c>
    </row>
    <row r="65" spans="1:30" s="1" customFormat="1" ht="19.5" customHeight="1">
      <c r="A65" s="26">
        <v>41</v>
      </c>
      <c r="B65" s="26" t="str">
        <f t="shared" si="0"/>
        <v>15I1341</v>
      </c>
      <c r="C65" s="27" t="e">
        <f>IF(ISNA(VLOOKUP($B65,#REF!,$C$4,0))=FALSE,VLOOKUP($B65,#REF!,$C$4,0),"")</f>
        <v>#REF!</v>
      </c>
      <c r="D65" s="28" t="e">
        <f>IF(ISNA(VLOOKUP($B65,#REF!,D$4,0))=FALSE,VLOOKUP($B65,#REF!,D$4,0),"")</f>
        <v>#REF!</v>
      </c>
      <c r="E65" s="29" t="e">
        <f>IF(ISNA(VLOOKUP($B65,#REF!,E$4,0))=FALSE,VLOOKUP($B65,#REF!,E$4,0),"")</f>
        <v>#REF!</v>
      </c>
      <c r="F65" s="27" t="e">
        <f>IF(ISNA(VLOOKUP($B65,#REF!,F$4,0))=FALSE,VLOOKUP($B65,#REF!,F$4,0),"")</f>
        <v>#REF!</v>
      </c>
      <c r="G65" s="27" t="e">
        <f>IF(ISNA(VLOOKUP($B65,#REF!,G$4,0))=FALSE,VLOOKUP($B65,#REF!,G$4,0),"")</f>
        <v>#REF!</v>
      </c>
      <c r="H65" s="27" t="e">
        <f>IF(ISNA(VLOOKUP($B65,#REF!,H$4,0))=FALSE,VLOOKUP($B65,#REF!,H$4,0),"")</f>
        <v>#REF!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57" t="e">
        <f>IF(ISNA(VLOOKUP($B65,#REF!,AA$4,0))=FALSE,VLOOKUP($B65,#REF!,AA$4,0),"")</f>
        <v>#REF!</v>
      </c>
      <c r="AB65" s="158" t="e">
        <f>IF(ISNA(VLOOKUP($B65,#REF!,AB$4,0))=FALSE,VLOOKUP($B65,#REF!,AB$4,0),"")</f>
        <v>#REF!</v>
      </c>
      <c r="AC65" s="158" t="e">
        <f>IF(ISNA(VLOOKUP($B65,#REF!,AC$4,0))=FALSE,VLOOKUP($B65,#REF!,AC$4,0),"")</f>
        <v>#REF!</v>
      </c>
      <c r="AD65" s="159" t="e">
        <f>IF(ISNA(VLOOKUP($B65,#REF!,AD$4,0))=FALSE,VLOOKUP($B65,#REF!,AD$4,0),"")</f>
        <v>#REF!</v>
      </c>
    </row>
    <row r="66" spans="1:30" s="1" customFormat="1" ht="19.5" customHeight="1">
      <c r="A66" s="26">
        <v>42</v>
      </c>
      <c r="B66" s="26" t="str">
        <f t="shared" si="0"/>
        <v>15I1342</v>
      </c>
      <c r="C66" s="27" t="e">
        <f>IF(ISNA(VLOOKUP($B66,#REF!,$C$4,0))=FALSE,VLOOKUP($B66,#REF!,$C$4,0),"")</f>
        <v>#REF!</v>
      </c>
      <c r="D66" s="28" t="e">
        <f>IF(ISNA(VLOOKUP($B66,#REF!,D$4,0))=FALSE,VLOOKUP($B66,#REF!,D$4,0),"")</f>
        <v>#REF!</v>
      </c>
      <c r="E66" s="29" t="e">
        <f>IF(ISNA(VLOOKUP($B66,#REF!,E$4,0))=FALSE,VLOOKUP($B66,#REF!,E$4,0),"")</f>
        <v>#REF!</v>
      </c>
      <c r="F66" s="27" t="e">
        <f>IF(ISNA(VLOOKUP($B66,#REF!,F$4,0))=FALSE,VLOOKUP($B66,#REF!,F$4,0),"")</f>
        <v>#REF!</v>
      </c>
      <c r="G66" s="27" t="e">
        <f>IF(ISNA(VLOOKUP($B66,#REF!,G$4,0))=FALSE,VLOOKUP($B66,#REF!,G$4,0),"")</f>
        <v>#REF!</v>
      </c>
      <c r="H66" s="27" t="e">
        <f>IF(ISNA(VLOOKUP($B66,#REF!,H$4,0))=FALSE,VLOOKUP($B66,#REF!,H$4,0),"")</f>
        <v>#REF!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57" t="e">
        <f>IF(ISNA(VLOOKUP($B66,#REF!,AA$4,0))=FALSE,VLOOKUP($B66,#REF!,AA$4,0),"")</f>
        <v>#REF!</v>
      </c>
      <c r="AB66" s="158" t="e">
        <f>IF(ISNA(VLOOKUP($B66,#REF!,AB$4,0))=FALSE,VLOOKUP($B66,#REF!,AB$4,0),"")</f>
        <v>#REF!</v>
      </c>
      <c r="AC66" s="158" t="e">
        <f>IF(ISNA(VLOOKUP($B66,#REF!,AC$4,0))=FALSE,VLOOKUP($B66,#REF!,AC$4,0),"")</f>
        <v>#REF!</v>
      </c>
      <c r="AD66" s="159" t="e">
        <f>IF(ISNA(VLOOKUP($B66,#REF!,AD$4,0))=FALSE,VLOOKUP($B66,#REF!,AD$4,0),"")</f>
        <v>#REF!</v>
      </c>
    </row>
    <row r="67" spans="1:30" s="1" customFormat="1" ht="19.5" customHeight="1">
      <c r="A67" s="26">
        <v>43</v>
      </c>
      <c r="B67" s="26" t="str">
        <f t="shared" si="0"/>
        <v>15I1343</v>
      </c>
      <c r="C67" s="27" t="e">
        <f>IF(ISNA(VLOOKUP($B67,#REF!,$C$4,0))=FALSE,VLOOKUP($B67,#REF!,$C$4,0),"")</f>
        <v>#REF!</v>
      </c>
      <c r="D67" s="28" t="e">
        <f>IF(ISNA(VLOOKUP($B67,#REF!,D$4,0))=FALSE,VLOOKUP($B67,#REF!,D$4,0),"")</f>
        <v>#REF!</v>
      </c>
      <c r="E67" s="29" t="e">
        <f>IF(ISNA(VLOOKUP($B67,#REF!,E$4,0))=FALSE,VLOOKUP($B67,#REF!,E$4,0),"")</f>
        <v>#REF!</v>
      </c>
      <c r="F67" s="27" t="e">
        <f>IF(ISNA(VLOOKUP($B67,#REF!,F$4,0))=FALSE,VLOOKUP($B67,#REF!,F$4,0),"")</f>
        <v>#REF!</v>
      </c>
      <c r="G67" s="27" t="e">
        <f>IF(ISNA(VLOOKUP($B67,#REF!,G$4,0))=FALSE,VLOOKUP($B67,#REF!,G$4,0),"")</f>
        <v>#REF!</v>
      </c>
      <c r="H67" s="27" t="e">
        <f>IF(ISNA(VLOOKUP($B67,#REF!,H$4,0))=FALSE,VLOOKUP($B67,#REF!,H$4,0),"")</f>
        <v>#REF!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57" t="e">
        <f>IF(ISNA(VLOOKUP($B67,#REF!,AA$4,0))=FALSE,VLOOKUP($B67,#REF!,AA$4,0),"")</f>
        <v>#REF!</v>
      </c>
      <c r="AB67" s="158" t="e">
        <f>IF(ISNA(VLOOKUP($B67,#REF!,AB$4,0))=FALSE,VLOOKUP($B67,#REF!,AB$4,0),"")</f>
        <v>#REF!</v>
      </c>
      <c r="AC67" s="158" t="e">
        <f>IF(ISNA(VLOOKUP($B67,#REF!,AC$4,0))=FALSE,VLOOKUP($B67,#REF!,AC$4,0),"")</f>
        <v>#REF!</v>
      </c>
      <c r="AD67" s="159" t="e">
        <f>IF(ISNA(VLOOKUP($B67,#REF!,AD$4,0))=FALSE,VLOOKUP($B67,#REF!,AD$4,0),"")</f>
        <v>#REF!</v>
      </c>
    </row>
    <row r="68" spans="1:30" s="1" customFormat="1" ht="19.5" customHeight="1">
      <c r="A68" s="26">
        <v>44</v>
      </c>
      <c r="B68" s="26" t="str">
        <f t="shared" si="0"/>
        <v>15I1344</v>
      </c>
      <c r="C68" s="27" t="e">
        <f>IF(ISNA(VLOOKUP($B68,#REF!,$C$4,0))=FALSE,VLOOKUP($B68,#REF!,$C$4,0),"")</f>
        <v>#REF!</v>
      </c>
      <c r="D68" s="28" t="e">
        <f>IF(ISNA(VLOOKUP($B68,#REF!,D$4,0))=FALSE,VLOOKUP($B68,#REF!,D$4,0),"")</f>
        <v>#REF!</v>
      </c>
      <c r="E68" s="29" t="e">
        <f>IF(ISNA(VLOOKUP($B68,#REF!,E$4,0))=FALSE,VLOOKUP($B68,#REF!,E$4,0),"")</f>
        <v>#REF!</v>
      </c>
      <c r="F68" s="27" t="e">
        <f>IF(ISNA(VLOOKUP($B68,#REF!,F$4,0))=FALSE,VLOOKUP($B68,#REF!,F$4,0),"")</f>
        <v>#REF!</v>
      </c>
      <c r="G68" s="27" t="e">
        <f>IF(ISNA(VLOOKUP($B68,#REF!,G$4,0))=FALSE,VLOOKUP($B68,#REF!,G$4,0),"")</f>
        <v>#REF!</v>
      </c>
      <c r="H68" s="27" t="e">
        <f>IF(ISNA(VLOOKUP($B68,#REF!,H$4,0))=FALSE,VLOOKUP($B68,#REF!,H$4,0),"")</f>
        <v>#REF!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57" t="e">
        <f>IF(ISNA(VLOOKUP($B68,#REF!,AA$4,0))=FALSE,VLOOKUP($B68,#REF!,AA$4,0),"")</f>
        <v>#REF!</v>
      </c>
      <c r="AB68" s="158" t="e">
        <f>IF(ISNA(VLOOKUP($B68,#REF!,AB$4,0))=FALSE,VLOOKUP($B68,#REF!,AB$4,0),"")</f>
        <v>#REF!</v>
      </c>
      <c r="AC68" s="158" t="e">
        <f>IF(ISNA(VLOOKUP($B68,#REF!,AC$4,0))=FALSE,VLOOKUP($B68,#REF!,AC$4,0),"")</f>
        <v>#REF!</v>
      </c>
      <c r="AD68" s="159" t="e">
        <f>IF(ISNA(VLOOKUP($B68,#REF!,AD$4,0))=FALSE,VLOOKUP($B68,#REF!,AD$4,0),"")</f>
        <v>#REF!</v>
      </c>
    </row>
    <row r="69" spans="1:30" s="1" customFormat="1" ht="19.5" customHeight="1">
      <c r="A69" s="38">
        <v>45</v>
      </c>
      <c r="B69" s="38" t="str">
        <f t="shared" si="0"/>
        <v>15I1345</v>
      </c>
      <c r="C69" s="39" t="e">
        <f>IF(ISNA(VLOOKUP($B69,#REF!,$C$4,0))=FALSE,VLOOKUP($B69,#REF!,$C$4,0),"")</f>
        <v>#REF!</v>
      </c>
      <c r="D69" s="40" t="e">
        <f>IF(ISNA(VLOOKUP($B69,#REF!,D$4,0))=FALSE,VLOOKUP($B69,#REF!,D$4,0),"")</f>
        <v>#REF!</v>
      </c>
      <c r="E69" s="41" t="e">
        <f>IF(ISNA(VLOOKUP($B69,#REF!,E$4,0))=FALSE,VLOOKUP($B69,#REF!,E$4,0),"")</f>
        <v>#REF!</v>
      </c>
      <c r="F69" s="39" t="e">
        <f>IF(ISNA(VLOOKUP($B69,#REF!,F$4,0))=FALSE,VLOOKUP($B69,#REF!,F$4,0),"")</f>
        <v>#REF!</v>
      </c>
      <c r="G69" s="39" t="e">
        <f>IF(ISNA(VLOOKUP($B69,#REF!,G$4,0))=FALSE,VLOOKUP($B69,#REF!,G$4,0),"")</f>
        <v>#REF!</v>
      </c>
      <c r="H69" s="39" t="e">
        <f>IF(ISNA(VLOOKUP($B69,#REF!,H$4,0))=FALSE,VLOOKUP($B69,#REF!,H$4,0),"")</f>
        <v>#REF!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63" t="e">
        <f>IF(ISNA(VLOOKUP($B69,#REF!,AA$4,0))=FALSE,VLOOKUP($B69,#REF!,AA$4,0),"")</f>
        <v>#REF!</v>
      </c>
      <c r="AB69" s="164" t="e">
        <f>IF(ISNA(VLOOKUP($B69,#REF!,AB$4,0))=FALSE,VLOOKUP($B69,#REF!,AB$4,0),"")</f>
        <v>#REF!</v>
      </c>
      <c r="AC69" s="164" t="e">
        <f>IF(ISNA(VLOOKUP($B69,#REF!,AC$4,0))=FALSE,VLOOKUP($B69,#REF!,AC$4,0),"")</f>
        <v>#REF!</v>
      </c>
      <c r="AD69" s="165" t="e">
        <f>IF(ISNA(VLOOKUP($B69,#REF!,AD$4,0))=FALSE,VLOOKUP($B69,#REF!,AD$4,0),"")</f>
        <v>#REF!</v>
      </c>
    </row>
    <row r="70" spans="1:30" s="1" customFormat="1">
      <c r="A70" s="21" t="s">
        <v>25</v>
      </c>
      <c r="B70" s="21"/>
      <c r="C70" s="21"/>
      <c r="D70" s="37"/>
      <c r="E70" s="37"/>
      <c r="F70" s="37"/>
      <c r="G70" s="37"/>
      <c r="S70" s="122" t="s">
        <v>30</v>
      </c>
      <c r="T70" s="122"/>
      <c r="U70" s="122"/>
      <c r="V70" s="122"/>
      <c r="W70" s="122"/>
      <c r="X70" s="122"/>
      <c r="Y70" s="122"/>
      <c r="Z70" s="122"/>
      <c r="AA70" s="122"/>
    </row>
    <row r="71" spans="1:30" s="1" customFormat="1">
      <c r="A71" s="31" t="s">
        <v>26</v>
      </c>
      <c r="B71" s="31"/>
      <c r="C71" s="31"/>
      <c r="D71" s="21"/>
      <c r="E71" s="21"/>
      <c r="F71" s="21"/>
      <c r="G71" s="21"/>
      <c r="K71" s="122" t="s">
        <v>22</v>
      </c>
      <c r="L71" s="122"/>
      <c r="M71" s="122"/>
      <c r="N71" s="122"/>
      <c r="O71" s="122"/>
      <c r="P71" s="122"/>
      <c r="Q71" s="122"/>
      <c r="R71" s="122"/>
      <c r="T71" s="21"/>
      <c r="U71" s="21"/>
      <c r="V71" s="122" t="s">
        <v>23</v>
      </c>
      <c r="W71" s="122"/>
      <c r="X71" s="122"/>
      <c r="Y71" s="122"/>
      <c r="Z71" s="122"/>
      <c r="AA71" s="122"/>
    </row>
    <row r="72" spans="1:30" s="1" customFormat="1">
      <c r="A72" s="31" t="s">
        <v>27</v>
      </c>
      <c r="B72" s="31"/>
      <c r="C72" s="31"/>
      <c r="D72" s="31"/>
      <c r="E72" s="31"/>
      <c r="F72" s="31"/>
      <c r="G72" s="31"/>
      <c r="I72" s="21"/>
      <c r="J72" s="21"/>
      <c r="K72" s="122" t="s">
        <v>24</v>
      </c>
      <c r="L72" s="122"/>
      <c r="M72" s="122"/>
      <c r="N72" s="122"/>
      <c r="O72" s="122"/>
      <c r="P72" s="122"/>
      <c r="Q72" s="122"/>
      <c r="R72" s="122"/>
      <c r="S72" s="30"/>
      <c r="T72" s="30"/>
      <c r="U72" s="30"/>
      <c r="V72" s="122" t="s">
        <v>24</v>
      </c>
      <c r="W72" s="122"/>
      <c r="X72" s="122"/>
      <c r="Y72" s="122"/>
      <c r="Z72" s="122"/>
      <c r="AA72" s="122"/>
    </row>
    <row r="73" spans="1:30" s="1" customFormat="1">
      <c r="A73" s="31" t="s">
        <v>29</v>
      </c>
      <c r="B73" s="31"/>
      <c r="C73" s="31"/>
      <c r="D73" s="31"/>
      <c r="E73" s="31"/>
      <c r="F73" s="31"/>
      <c r="G73" s="31"/>
      <c r="H73" s="30"/>
      <c r="I73" s="30"/>
      <c r="J73" s="30"/>
    </row>
    <row r="74" spans="1:30" s="1" customFormat="1">
      <c r="A74" s="32" t="s">
        <v>28</v>
      </c>
      <c r="D74" s="31"/>
      <c r="E74" s="31"/>
      <c r="F74" s="31"/>
      <c r="G74" s="31"/>
      <c r="I74" s="21"/>
      <c r="J74" s="21"/>
      <c r="K74" s="21"/>
      <c r="L74" s="21"/>
      <c r="M74" s="21"/>
      <c r="T74" s="21"/>
      <c r="U74" s="21"/>
      <c r="V74" s="21"/>
      <c r="W74" s="21"/>
      <c r="X74" s="21"/>
      <c r="Y74" s="21"/>
      <c r="Z74" s="21"/>
      <c r="AA74" s="21"/>
    </row>
    <row r="75" spans="1:30" s="1" customFormat="1">
      <c r="A75" s="52"/>
      <c r="B75" s="53"/>
      <c r="C75" s="53"/>
      <c r="D75" s="54"/>
      <c r="E75" s="54"/>
      <c r="F75" s="53"/>
      <c r="G75" s="53"/>
      <c r="H75" s="53"/>
    </row>
    <row r="76" spans="1:30" s="1" customFormat="1">
      <c r="A76" s="52"/>
      <c r="B76" s="53"/>
      <c r="C76" s="53"/>
      <c r="D76" s="54"/>
      <c r="E76" s="54"/>
      <c r="F76" s="53"/>
      <c r="G76" s="53"/>
      <c r="H76" s="53"/>
    </row>
    <row r="77" spans="1:30" s="1" customFormat="1" ht="16.5" customHeight="1">
      <c r="D77" s="21"/>
      <c r="E77" s="21"/>
      <c r="AB77" s="48" t="s">
        <v>52</v>
      </c>
      <c r="AC77" s="45"/>
    </row>
    <row r="78" spans="1:30" s="1" customFormat="1" ht="19.5" customHeight="1">
      <c r="A78" s="25">
        <v>46</v>
      </c>
      <c r="B78" s="25" t="str">
        <f t="shared" ref="B78:B92" si="1">$G$2&amp;TEXT(A78,"00")</f>
        <v>15I1346</v>
      </c>
      <c r="C78" s="19" t="e">
        <f>IF(ISNA(VLOOKUP($B78,#REF!,$C$4,0))=FALSE,VLOOKUP($B78,#REF!,$C$4,0),"")</f>
        <v>#REF!</v>
      </c>
      <c r="D78" s="33" t="e">
        <f>IF(ISNA(VLOOKUP($B78,#REF!,D$4,0))=FALSE,VLOOKUP($B78,#REF!,D$4,0),"")</f>
        <v>#REF!</v>
      </c>
      <c r="E78" s="34" t="e">
        <f>IF(ISNA(VLOOKUP($B78,#REF!,E$4,0))=FALSE,VLOOKUP($B78,#REF!,E$4,0),"")</f>
        <v>#REF!</v>
      </c>
      <c r="F78" s="19" t="e">
        <f>IF(ISNA(VLOOKUP($B78,#REF!,F$4,0))=FALSE,VLOOKUP($B78,#REF!,F$4,0),"")</f>
        <v>#REF!</v>
      </c>
      <c r="G78" s="19" t="e">
        <f>IF(ISNA(VLOOKUP($B78,#REF!,G$4,0))=FALSE,VLOOKUP($B78,#REF!,G$4,0),"")</f>
        <v>#REF!</v>
      </c>
      <c r="H78" s="19" t="e">
        <f>IF(ISNA(VLOOKUP($B78,#REF!,H$4,0))=FALSE,VLOOKUP($B78,#REF!,H$4,0),"")</f>
        <v>#REF!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160" t="e">
        <f>IF(ISNA(VLOOKUP($B78,#REF!,AA$4,0))=FALSE,VLOOKUP($B78,#REF!,AA$4,0),"")</f>
        <v>#REF!</v>
      </c>
      <c r="AB78" s="161" t="e">
        <f>IF(ISNA(VLOOKUP($B78,#REF!,AB$4,0))=FALSE,VLOOKUP($B78,#REF!,AB$4,0),"")</f>
        <v>#REF!</v>
      </c>
      <c r="AC78" s="161" t="e">
        <f>IF(ISNA(VLOOKUP($B78,#REF!,AC$4,0))=FALSE,VLOOKUP($B78,#REF!,AC$4,0),"")</f>
        <v>#REF!</v>
      </c>
      <c r="AD78" s="162" t="e">
        <f>IF(ISNA(VLOOKUP($B78,#REF!,AD$4,0))=FALSE,VLOOKUP($B78,#REF!,AD$4,0),"")</f>
        <v>#REF!</v>
      </c>
    </row>
    <row r="79" spans="1:30" s="1" customFormat="1" ht="19.5" customHeight="1">
      <c r="A79" s="26">
        <v>47</v>
      </c>
      <c r="B79" s="26" t="str">
        <f t="shared" si="1"/>
        <v>15I1347</v>
      </c>
      <c r="C79" s="27" t="e">
        <f>IF(ISNA(VLOOKUP($B79,#REF!,$C$4,0))=FALSE,VLOOKUP($B79,#REF!,$C$4,0),"")</f>
        <v>#REF!</v>
      </c>
      <c r="D79" s="28" t="e">
        <f>IF(ISNA(VLOOKUP($B79,#REF!,D$4,0))=FALSE,VLOOKUP($B79,#REF!,D$4,0),"")</f>
        <v>#REF!</v>
      </c>
      <c r="E79" s="29" t="e">
        <f>IF(ISNA(VLOOKUP($B79,#REF!,E$4,0))=FALSE,VLOOKUP($B79,#REF!,E$4,0),"")</f>
        <v>#REF!</v>
      </c>
      <c r="F79" s="27" t="e">
        <f>IF(ISNA(VLOOKUP($B79,#REF!,F$4,0))=FALSE,VLOOKUP($B79,#REF!,F$4,0),"")</f>
        <v>#REF!</v>
      </c>
      <c r="G79" s="27" t="e">
        <f>IF(ISNA(VLOOKUP($B79,#REF!,G$4,0))=FALSE,VLOOKUP($B79,#REF!,G$4,0),"")</f>
        <v>#REF!</v>
      </c>
      <c r="H79" s="27" t="e">
        <f>IF(ISNA(VLOOKUP($B79,#REF!,H$4,0))=FALSE,VLOOKUP($B79,#REF!,H$4,0),"")</f>
        <v>#REF!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57" t="e">
        <f>IF(ISNA(VLOOKUP($B79,#REF!,AA$4,0))=FALSE,VLOOKUP($B79,#REF!,AA$4,0),"")</f>
        <v>#REF!</v>
      </c>
      <c r="AB79" s="158" t="e">
        <f>IF(ISNA(VLOOKUP($B79,#REF!,AB$4,0))=FALSE,VLOOKUP($B79,#REF!,AB$4,0),"")</f>
        <v>#REF!</v>
      </c>
      <c r="AC79" s="158" t="e">
        <f>IF(ISNA(VLOOKUP($B79,#REF!,AC$4,0))=FALSE,VLOOKUP($B79,#REF!,AC$4,0),"")</f>
        <v>#REF!</v>
      </c>
      <c r="AD79" s="159" t="e">
        <f>IF(ISNA(VLOOKUP($B79,#REF!,AD$4,0))=FALSE,VLOOKUP($B79,#REF!,AD$4,0),"")</f>
        <v>#REF!</v>
      </c>
    </row>
    <row r="80" spans="1:30" s="1" customFormat="1" ht="19.5" customHeight="1">
      <c r="A80" s="26">
        <v>48</v>
      </c>
      <c r="B80" s="26" t="str">
        <f t="shared" si="1"/>
        <v>15I1348</v>
      </c>
      <c r="C80" s="27" t="e">
        <f>IF(ISNA(VLOOKUP($B80,#REF!,$C$4,0))=FALSE,VLOOKUP($B80,#REF!,$C$4,0),"")</f>
        <v>#REF!</v>
      </c>
      <c r="D80" s="28" t="e">
        <f>IF(ISNA(VLOOKUP($B80,#REF!,D$4,0))=FALSE,VLOOKUP($B80,#REF!,D$4,0),"")</f>
        <v>#REF!</v>
      </c>
      <c r="E80" s="29" t="e">
        <f>IF(ISNA(VLOOKUP($B80,#REF!,E$4,0))=FALSE,VLOOKUP($B80,#REF!,E$4,0),"")</f>
        <v>#REF!</v>
      </c>
      <c r="F80" s="27" t="e">
        <f>IF(ISNA(VLOOKUP($B80,#REF!,F$4,0))=FALSE,VLOOKUP($B80,#REF!,F$4,0),"")</f>
        <v>#REF!</v>
      </c>
      <c r="G80" s="27" t="e">
        <f>IF(ISNA(VLOOKUP($B80,#REF!,G$4,0))=FALSE,VLOOKUP($B80,#REF!,G$4,0),"")</f>
        <v>#REF!</v>
      </c>
      <c r="H80" s="27" t="e">
        <f>IF(ISNA(VLOOKUP($B80,#REF!,H$4,0))=FALSE,VLOOKUP($B80,#REF!,H$4,0),"")</f>
        <v>#REF!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57" t="e">
        <f>IF(ISNA(VLOOKUP($B80,#REF!,AA$4,0))=FALSE,VLOOKUP($B80,#REF!,AA$4,0),"")</f>
        <v>#REF!</v>
      </c>
      <c r="AB80" s="158" t="e">
        <f>IF(ISNA(VLOOKUP($B80,#REF!,AB$4,0))=FALSE,VLOOKUP($B80,#REF!,AB$4,0),"")</f>
        <v>#REF!</v>
      </c>
      <c r="AC80" s="158" t="e">
        <f>IF(ISNA(VLOOKUP($B80,#REF!,AC$4,0))=FALSE,VLOOKUP($B80,#REF!,AC$4,0),"")</f>
        <v>#REF!</v>
      </c>
      <c r="AD80" s="159" t="e">
        <f>IF(ISNA(VLOOKUP($B80,#REF!,AD$4,0))=FALSE,VLOOKUP($B80,#REF!,AD$4,0),"")</f>
        <v>#REF!</v>
      </c>
    </row>
    <row r="81" spans="1:30" s="1" customFormat="1" ht="19.5" customHeight="1">
      <c r="A81" s="26">
        <v>49</v>
      </c>
      <c r="B81" s="26" t="str">
        <f t="shared" si="1"/>
        <v>15I1349</v>
      </c>
      <c r="C81" s="27" t="e">
        <f>IF(ISNA(VLOOKUP($B81,#REF!,$C$4,0))=FALSE,VLOOKUP($B81,#REF!,$C$4,0),"")</f>
        <v>#REF!</v>
      </c>
      <c r="D81" s="28" t="e">
        <f>IF(ISNA(VLOOKUP($B81,#REF!,D$4,0))=FALSE,VLOOKUP($B81,#REF!,D$4,0),"")</f>
        <v>#REF!</v>
      </c>
      <c r="E81" s="29" t="e">
        <f>IF(ISNA(VLOOKUP($B81,#REF!,E$4,0))=FALSE,VLOOKUP($B81,#REF!,E$4,0),"")</f>
        <v>#REF!</v>
      </c>
      <c r="F81" s="27" t="e">
        <f>IF(ISNA(VLOOKUP($B81,#REF!,F$4,0))=FALSE,VLOOKUP($B81,#REF!,F$4,0),"")</f>
        <v>#REF!</v>
      </c>
      <c r="G81" s="27" t="e">
        <f>IF(ISNA(VLOOKUP($B81,#REF!,G$4,0))=FALSE,VLOOKUP($B81,#REF!,G$4,0),"")</f>
        <v>#REF!</v>
      </c>
      <c r="H81" s="27" t="e">
        <f>IF(ISNA(VLOOKUP($B81,#REF!,H$4,0))=FALSE,VLOOKUP($B81,#REF!,H$4,0),"")</f>
        <v>#REF!</v>
      </c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57" t="e">
        <f>IF(ISNA(VLOOKUP($B81,#REF!,AA$4,0))=FALSE,VLOOKUP($B81,#REF!,AA$4,0),"")</f>
        <v>#REF!</v>
      </c>
      <c r="AB81" s="158" t="e">
        <f>IF(ISNA(VLOOKUP($B81,#REF!,AB$4,0))=FALSE,VLOOKUP($B81,#REF!,AB$4,0),"")</f>
        <v>#REF!</v>
      </c>
      <c r="AC81" s="158" t="e">
        <f>IF(ISNA(VLOOKUP($B81,#REF!,AC$4,0))=FALSE,VLOOKUP($B81,#REF!,AC$4,0),"")</f>
        <v>#REF!</v>
      </c>
      <c r="AD81" s="159" t="e">
        <f>IF(ISNA(VLOOKUP($B81,#REF!,AD$4,0))=FALSE,VLOOKUP($B81,#REF!,AD$4,0),"")</f>
        <v>#REF!</v>
      </c>
    </row>
    <row r="82" spans="1:30" s="1" customFormat="1" ht="19.5" customHeight="1">
      <c r="A82" s="26">
        <v>50</v>
      </c>
      <c r="B82" s="26" t="str">
        <f t="shared" si="1"/>
        <v>15I1350</v>
      </c>
      <c r="C82" s="27" t="e">
        <f>IF(ISNA(VLOOKUP($B82,#REF!,$C$4,0))=FALSE,VLOOKUP($B82,#REF!,$C$4,0),"")</f>
        <v>#REF!</v>
      </c>
      <c r="D82" s="28" t="e">
        <f>IF(ISNA(VLOOKUP($B82,#REF!,D$4,0))=FALSE,VLOOKUP($B82,#REF!,D$4,0),"")</f>
        <v>#REF!</v>
      </c>
      <c r="E82" s="29" t="e">
        <f>IF(ISNA(VLOOKUP($B82,#REF!,E$4,0))=FALSE,VLOOKUP($B82,#REF!,E$4,0),"")</f>
        <v>#REF!</v>
      </c>
      <c r="F82" s="27" t="e">
        <f>IF(ISNA(VLOOKUP($B82,#REF!,F$4,0))=FALSE,VLOOKUP($B82,#REF!,F$4,0),"")</f>
        <v>#REF!</v>
      </c>
      <c r="G82" s="27" t="e">
        <f>IF(ISNA(VLOOKUP($B82,#REF!,G$4,0))=FALSE,VLOOKUP($B82,#REF!,G$4,0),"")</f>
        <v>#REF!</v>
      </c>
      <c r="H82" s="27" t="e">
        <f>IF(ISNA(VLOOKUP($B82,#REF!,H$4,0))=FALSE,VLOOKUP($B82,#REF!,H$4,0),"")</f>
        <v>#REF!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57" t="e">
        <f>IF(ISNA(VLOOKUP($B82,#REF!,AA$4,0))=FALSE,VLOOKUP($B82,#REF!,AA$4,0),"")</f>
        <v>#REF!</v>
      </c>
      <c r="AB82" s="158" t="e">
        <f>IF(ISNA(VLOOKUP($B82,#REF!,AB$4,0))=FALSE,VLOOKUP($B82,#REF!,AB$4,0),"")</f>
        <v>#REF!</v>
      </c>
      <c r="AC82" s="158" t="e">
        <f>IF(ISNA(VLOOKUP($B82,#REF!,AC$4,0))=FALSE,VLOOKUP($B82,#REF!,AC$4,0),"")</f>
        <v>#REF!</v>
      </c>
      <c r="AD82" s="159" t="e">
        <f>IF(ISNA(VLOOKUP($B82,#REF!,AD$4,0))=FALSE,VLOOKUP($B82,#REF!,AD$4,0),"")</f>
        <v>#REF!</v>
      </c>
    </row>
    <row r="83" spans="1:30" s="1" customFormat="1" ht="19.5" customHeight="1">
      <c r="A83" s="26">
        <v>51</v>
      </c>
      <c r="B83" s="26" t="str">
        <f t="shared" si="1"/>
        <v>15I1351</v>
      </c>
      <c r="C83" s="27" t="e">
        <f>IF(ISNA(VLOOKUP($B83,#REF!,$C$4,0))=FALSE,VLOOKUP($B83,#REF!,$C$4,0),"")</f>
        <v>#REF!</v>
      </c>
      <c r="D83" s="28" t="e">
        <f>IF(ISNA(VLOOKUP($B83,#REF!,D$4,0))=FALSE,VLOOKUP($B83,#REF!,D$4,0),"")</f>
        <v>#REF!</v>
      </c>
      <c r="E83" s="29" t="e">
        <f>IF(ISNA(VLOOKUP($B83,#REF!,E$4,0))=FALSE,VLOOKUP($B83,#REF!,E$4,0),"")</f>
        <v>#REF!</v>
      </c>
      <c r="F83" s="27" t="e">
        <f>IF(ISNA(VLOOKUP($B83,#REF!,F$4,0))=FALSE,VLOOKUP($B83,#REF!,F$4,0),"")</f>
        <v>#REF!</v>
      </c>
      <c r="G83" s="27" t="e">
        <f>IF(ISNA(VLOOKUP($B83,#REF!,G$4,0))=FALSE,VLOOKUP($B83,#REF!,G$4,0),"")</f>
        <v>#REF!</v>
      </c>
      <c r="H83" s="27" t="e">
        <f>IF(ISNA(VLOOKUP($B83,#REF!,H$4,0))=FALSE,VLOOKUP($B83,#REF!,H$4,0),"")</f>
        <v>#REF!</v>
      </c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57" t="e">
        <f>IF(ISNA(VLOOKUP($B83,#REF!,AA$4,0))=FALSE,VLOOKUP($B83,#REF!,AA$4,0),"")</f>
        <v>#REF!</v>
      </c>
      <c r="AB83" s="158" t="e">
        <f>IF(ISNA(VLOOKUP($B83,#REF!,AB$4,0))=FALSE,VLOOKUP($B83,#REF!,AB$4,0),"")</f>
        <v>#REF!</v>
      </c>
      <c r="AC83" s="158" t="e">
        <f>IF(ISNA(VLOOKUP($B83,#REF!,AC$4,0))=FALSE,VLOOKUP($B83,#REF!,AC$4,0),"")</f>
        <v>#REF!</v>
      </c>
      <c r="AD83" s="159" t="e">
        <f>IF(ISNA(VLOOKUP($B83,#REF!,AD$4,0))=FALSE,VLOOKUP($B83,#REF!,AD$4,0),"")</f>
        <v>#REF!</v>
      </c>
    </row>
    <row r="84" spans="1:30" s="1" customFormat="1" ht="19.5" customHeight="1">
      <c r="A84" s="26">
        <v>52</v>
      </c>
      <c r="B84" s="26" t="str">
        <f t="shared" si="1"/>
        <v>15I1352</v>
      </c>
      <c r="C84" s="27" t="e">
        <f>IF(ISNA(VLOOKUP($B84,#REF!,$C$4,0))=FALSE,VLOOKUP($B84,#REF!,$C$4,0),"")</f>
        <v>#REF!</v>
      </c>
      <c r="D84" s="28" t="e">
        <f>IF(ISNA(VLOOKUP($B84,#REF!,D$4,0))=FALSE,VLOOKUP($B84,#REF!,D$4,0),"")</f>
        <v>#REF!</v>
      </c>
      <c r="E84" s="29" t="e">
        <f>IF(ISNA(VLOOKUP($B84,#REF!,E$4,0))=FALSE,VLOOKUP($B84,#REF!,E$4,0),"")</f>
        <v>#REF!</v>
      </c>
      <c r="F84" s="27" t="e">
        <f>IF(ISNA(VLOOKUP($B84,#REF!,F$4,0))=FALSE,VLOOKUP($B84,#REF!,F$4,0),"")</f>
        <v>#REF!</v>
      </c>
      <c r="G84" s="27" t="e">
        <f>IF(ISNA(VLOOKUP($B84,#REF!,G$4,0))=FALSE,VLOOKUP($B84,#REF!,G$4,0),"")</f>
        <v>#REF!</v>
      </c>
      <c r="H84" s="27" t="e">
        <f>IF(ISNA(VLOOKUP($B84,#REF!,H$4,0))=FALSE,VLOOKUP($B84,#REF!,H$4,0),"")</f>
        <v>#REF!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57" t="e">
        <f>IF(ISNA(VLOOKUP($B84,#REF!,AA$4,0))=FALSE,VLOOKUP($B84,#REF!,AA$4,0),"")</f>
        <v>#REF!</v>
      </c>
      <c r="AB84" s="158" t="e">
        <f>IF(ISNA(VLOOKUP($B84,#REF!,AB$4,0))=FALSE,VLOOKUP($B84,#REF!,AB$4,0),"")</f>
        <v>#REF!</v>
      </c>
      <c r="AC84" s="158" t="e">
        <f>IF(ISNA(VLOOKUP($B84,#REF!,AC$4,0))=FALSE,VLOOKUP($B84,#REF!,AC$4,0),"")</f>
        <v>#REF!</v>
      </c>
      <c r="AD84" s="159" t="e">
        <f>IF(ISNA(VLOOKUP($B84,#REF!,AD$4,0))=FALSE,VLOOKUP($B84,#REF!,AD$4,0),"")</f>
        <v>#REF!</v>
      </c>
    </row>
    <row r="85" spans="1:30" s="1" customFormat="1" ht="19.5" customHeight="1">
      <c r="A85" s="26">
        <v>53</v>
      </c>
      <c r="B85" s="26" t="str">
        <f t="shared" si="1"/>
        <v>15I1353</v>
      </c>
      <c r="C85" s="27" t="e">
        <f>IF(ISNA(VLOOKUP($B85,#REF!,$C$4,0))=FALSE,VLOOKUP($B85,#REF!,$C$4,0),"")</f>
        <v>#REF!</v>
      </c>
      <c r="D85" s="28" t="e">
        <f>IF(ISNA(VLOOKUP($B85,#REF!,D$4,0))=FALSE,VLOOKUP($B85,#REF!,D$4,0),"")</f>
        <v>#REF!</v>
      </c>
      <c r="E85" s="29" t="e">
        <f>IF(ISNA(VLOOKUP($B85,#REF!,E$4,0))=FALSE,VLOOKUP($B85,#REF!,E$4,0),"")</f>
        <v>#REF!</v>
      </c>
      <c r="F85" s="27" t="e">
        <f>IF(ISNA(VLOOKUP($B85,#REF!,F$4,0))=FALSE,VLOOKUP($B85,#REF!,F$4,0),"")</f>
        <v>#REF!</v>
      </c>
      <c r="G85" s="27" t="e">
        <f>IF(ISNA(VLOOKUP($B85,#REF!,G$4,0))=FALSE,VLOOKUP($B85,#REF!,G$4,0),"")</f>
        <v>#REF!</v>
      </c>
      <c r="H85" s="27" t="e">
        <f>IF(ISNA(VLOOKUP($B85,#REF!,H$4,0))=FALSE,VLOOKUP($B85,#REF!,H$4,0),"")</f>
        <v>#REF!</v>
      </c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57" t="e">
        <f>IF(ISNA(VLOOKUP($B85,#REF!,AA$4,0))=FALSE,VLOOKUP($B85,#REF!,AA$4,0),"")</f>
        <v>#REF!</v>
      </c>
      <c r="AB85" s="158" t="e">
        <f>IF(ISNA(VLOOKUP($B85,#REF!,AB$4,0))=FALSE,VLOOKUP($B85,#REF!,AB$4,0),"")</f>
        <v>#REF!</v>
      </c>
      <c r="AC85" s="158" t="e">
        <f>IF(ISNA(VLOOKUP($B85,#REF!,AC$4,0))=FALSE,VLOOKUP($B85,#REF!,AC$4,0),"")</f>
        <v>#REF!</v>
      </c>
      <c r="AD85" s="159" t="e">
        <f>IF(ISNA(VLOOKUP($B85,#REF!,AD$4,0))=FALSE,VLOOKUP($B85,#REF!,AD$4,0),"")</f>
        <v>#REF!</v>
      </c>
    </row>
    <row r="86" spans="1:30" s="1" customFormat="1" ht="19.5" customHeight="1">
      <c r="A86" s="26">
        <v>54</v>
      </c>
      <c r="B86" s="26" t="str">
        <f t="shared" si="1"/>
        <v>15I1354</v>
      </c>
      <c r="C86" s="27" t="e">
        <f>IF(ISNA(VLOOKUP($B86,#REF!,$C$4,0))=FALSE,VLOOKUP($B86,#REF!,$C$4,0),"")</f>
        <v>#REF!</v>
      </c>
      <c r="D86" s="28" t="e">
        <f>IF(ISNA(VLOOKUP($B86,#REF!,D$4,0))=FALSE,VLOOKUP($B86,#REF!,D$4,0),"")</f>
        <v>#REF!</v>
      </c>
      <c r="E86" s="29" t="e">
        <f>IF(ISNA(VLOOKUP($B86,#REF!,E$4,0))=FALSE,VLOOKUP($B86,#REF!,E$4,0),"")</f>
        <v>#REF!</v>
      </c>
      <c r="F86" s="27" t="e">
        <f>IF(ISNA(VLOOKUP($B86,#REF!,F$4,0))=FALSE,VLOOKUP($B86,#REF!,F$4,0),"")</f>
        <v>#REF!</v>
      </c>
      <c r="G86" s="27" t="e">
        <f>IF(ISNA(VLOOKUP($B86,#REF!,G$4,0))=FALSE,VLOOKUP($B86,#REF!,G$4,0),"")</f>
        <v>#REF!</v>
      </c>
      <c r="H86" s="27" t="e">
        <f>IF(ISNA(VLOOKUP($B86,#REF!,H$4,0))=FALSE,VLOOKUP($B86,#REF!,H$4,0),"")</f>
        <v>#REF!</v>
      </c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57" t="e">
        <f>IF(ISNA(VLOOKUP($B86,#REF!,AA$4,0))=FALSE,VLOOKUP($B86,#REF!,AA$4,0),"")</f>
        <v>#REF!</v>
      </c>
      <c r="AB86" s="158" t="e">
        <f>IF(ISNA(VLOOKUP($B86,#REF!,AB$4,0))=FALSE,VLOOKUP($B86,#REF!,AB$4,0),"")</f>
        <v>#REF!</v>
      </c>
      <c r="AC86" s="158" t="e">
        <f>IF(ISNA(VLOOKUP($B86,#REF!,AC$4,0))=FALSE,VLOOKUP($B86,#REF!,AC$4,0),"")</f>
        <v>#REF!</v>
      </c>
      <c r="AD86" s="159" t="e">
        <f>IF(ISNA(VLOOKUP($B86,#REF!,AD$4,0))=FALSE,VLOOKUP($B86,#REF!,AD$4,0),"")</f>
        <v>#REF!</v>
      </c>
    </row>
    <row r="87" spans="1:30" s="1" customFormat="1" ht="19.5" customHeight="1">
      <c r="A87" s="26">
        <v>55</v>
      </c>
      <c r="B87" s="26" t="str">
        <f t="shared" si="1"/>
        <v>15I1355</v>
      </c>
      <c r="C87" s="27" t="e">
        <f>IF(ISNA(VLOOKUP($B87,#REF!,$C$4,0))=FALSE,VLOOKUP($B87,#REF!,$C$4,0),"")</f>
        <v>#REF!</v>
      </c>
      <c r="D87" s="28" t="e">
        <f>IF(ISNA(VLOOKUP($B87,#REF!,D$4,0))=FALSE,VLOOKUP($B87,#REF!,D$4,0),"")</f>
        <v>#REF!</v>
      </c>
      <c r="E87" s="29" t="e">
        <f>IF(ISNA(VLOOKUP($B87,#REF!,E$4,0))=FALSE,VLOOKUP($B87,#REF!,E$4,0),"")</f>
        <v>#REF!</v>
      </c>
      <c r="F87" s="27" t="e">
        <f>IF(ISNA(VLOOKUP($B87,#REF!,F$4,0))=FALSE,VLOOKUP($B87,#REF!,F$4,0),"")</f>
        <v>#REF!</v>
      </c>
      <c r="G87" s="27" t="e">
        <f>IF(ISNA(VLOOKUP($B87,#REF!,G$4,0))=FALSE,VLOOKUP($B87,#REF!,G$4,0),"")</f>
        <v>#REF!</v>
      </c>
      <c r="H87" s="27" t="e">
        <f>IF(ISNA(VLOOKUP($B87,#REF!,H$4,0))=FALSE,VLOOKUP($B87,#REF!,H$4,0),"")</f>
        <v>#REF!</v>
      </c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57" t="e">
        <f>IF(ISNA(VLOOKUP($B87,#REF!,AA$4,0))=FALSE,VLOOKUP($B87,#REF!,AA$4,0),"")</f>
        <v>#REF!</v>
      </c>
      <c r="AB87" s="158" t="e">
        <f>IF(ISNA(VLOOKUP($B87,#REF!,AB$4,0))=FALSE,VLOOKUP($B87,#REF!,AB$4,0),"")</f>
        <v>#REF!</v>
      </c>
      <c r="AC87" s="158" t="e">
        <f>IF(ISNA(VLOOKUP($B87,#REF!,AC$4,0))=FALSE,VLOOKUP($B87,#REF!,AC$4,0),"")</f>
        <v>#REF!</v>
      </c>
      <c r="AD87" s="159" t="e">
        <f>IF(ISNA(VLOOKUP($B87,#REF!,AD$4,0))=FALSE,VLOOKUP($B87,#REF!,AD$4,0),"")</f>
        <v>#REF!</v>
      </c>
    </row>
    <row r="88" spans="1:30" s="1" customFormat="1" ht="19.5" customHeight="1">
      <c r="A88" s="26">
        <v>56</v>
      </c>
      <c r="B88" s="26" t="str">
        <f t="shared" si="1"/>
        <v>15I1356</v>
      </c>
      <c r="C88" s="27" t="e">
        <f>IF(ISNA(VLOOKUP($B88,#REF!,$C$4,0))=FALSE,VLOOKUP($B88,#REF!,$C$4,0),"")</f>
        <v>#REF!</v>
      </c>
      <c r="D88" s="28" t="e">
        <f>IF(ISNA(VLOOKUP($B88,#REF!,D$4,0))=FALSE,VLOOKUP($B88,#REF!,D$4,0),"")</f>
        <v>#REF!</v>
      </c>
      <c r="E88" s="29" t="e">
        <f>IF(ISNA(VLOOKUP($B88,#REF!,E$4,0))=FALSE,VLOOKUP($B88,#REF!,E$4,0),"")</f>
        <v>#REF!</v>
      </c>
      <c r="F88" s="27" t="e">
        <f>IF(ISNA(VLOOKUP($B88,#REF!,F$4,0))=FALSE,VLOOKUP($B88,#REF!,F$4,0),"")</f>
        <v>#REF!</v>
      </c>
      <c r="G88" s="27" t="e">
        <f>IF(ISNA(VLOOKUP($B88,#REF!,G$4,0))=FALSE,VLOOKUP($B88,#REF!,G$4,0),"")</f>
        <v>#REF!</v>
      </c>
      <c r="H88" s="27" t="e">
        <f>IF(ISNA(VLOOKUP($B88,#REF!,H$4,0))=FALSE,VLOOKUP($B88,#REF!,H$4,0),"")</f>
        <v>#REF!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57" t="e">
        <f>IF(ISNA(VLOOKUP($B88,#REF!,AA$4,0))=FALSE,VLOOKUP($B88,#REF!,AA$4,0),"")</f>
        <v>#REF!</v>
      </c>
      <c r="AB88" s="158" t="e">
        <f>IF(ISNA(VLOOKUP($B88,#REF!,AB$4,0))=FALSE,VLOOKUP($B88,#REF!,AB$4,0),"")</f>
        <v>#REF!</v>
      </c>
      <c r="AC88" s="158" t="e">
        <f>IF(ISNA(VLOOKUP($B88,#REF!,AC$4,0))=FALSE,VLOOKUP($B88,#REF!,AC$4,0),"")</f>
        <v>#REF!</v>
      </c>
      <c r="AD88" s="159" t="e">
        <f>IF(ISNA(VLOOKUP($B88,#REF!,AD$4,0))=FALSE,VLOOKUP($B88,#REF!,AD$4,0),"")</f>
        <v>#REF!</v>
      </c>
    </row>
    <row r="89" spans="1:30" s="1" customFormat="1" ht="19.5" customHeight="1">
      <c r="A89" s="26">
        <v>57</v>
      </c>
      <c r="B89" s="26" t="str">
        <f t="shared" si="1"/>
        <v>15I1357</v>
      </c>
      <c r="C89" s="27" t="e">
        <f>IF(ISNA(VLOOKUP($B89,#REF!,$C$4,0))=FALSE,VLOOKUP($B89,#REF!,$C$4,0),"")</f>
        <v>#REF!</v>
      </c>
      <c r="D89" s="28" t="e">
        <f>IF(ISNA(VLOOKUP($B89,#REF!,D$4,0))=FALSE,VLOOKUP($B89,#REF!,D$4,0),"")</f>
        <v>#REF!</v>
      </c>
      <c r="E89" s="29" t="e">
        <f>IF(ISNA(VLOOKUP($B89,#REF!,E$4,0))=FALSE,VLOOKUP($B89,#REF!,E$4,0),"")</f>
        <v>#REF!</v>
      </c>
      <c r="F89" s="27" t="e">
        <f>IF(ISNA(VLOOKUP($B89,#REF!,F$4,0))=FALSE,VLOOKUP($B89,#REF!,F$4,0),"")</f>
        <v>#REF!</v>
      </c>
      <c r="G89" s="27" t="e">
        <f>IF(ISNA(VLOOKUP($B89,#REF!,G$4,0))=FALSE,VLOOKUP($B89,#REF!,G$4,0),"")</f>
        <v>#REF!</v>
      </c>
      <c r="H89" s="27" t="e">
        <f>IF(ISNA(VLOOKUP($B89,#REF!,H$4,0))=FALSE,VLOOKUP($B89,#REF!,H$4,0),"")</f>
        <v>#REF!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57" t="e">
        <f>IF(ISNA(VLOOKUP($B89,#REF!,AA$4,0))=FALSE,VLOOKUP($B89,#REF!,AA$4,0),"")</f>
        <v>#REF!</v>
      </c>
      <c r="AB89" s="158" t="e">
        <f>IF(ISNA(VLOOKUP($B89,#REF!,AB$4,0))=FALSE,VLOOKUP($B89,#REF!,AB$4,0),"")</f>
        <v>#REF!</v>
      </c>
      <c r="AC89" s="158" t="e">
        <f>IF(ISNA(VLOOKUP($B89,#REF!,AC$4,0))=FALSE,VLOOKUP($B89,#REF!,AC$4,0),"")</f>
        <v>#REF!</v>
      </c>
      <c r="AD89" s="159" t="e">
        <f>IF(ISNA(VLOOKUP($B89,#REF!,AD$4,0))=FALSE,VLOOKUP($B89,#REF!,AD$4,0),"")</f>
        <v>#REF!</v>
      </c>
    </row>
    <row r="90" spans="1:30" s="1" customFormat="1" ht="19.5" customHeight="1">
      <c r="A90" s="26">
        <v>58</v>
      </c>
      <c r="B90" s="26" t="str">
        <f t="shared" si="1"/>
        <v>15I1358</v>
      </c>
      <c r="C90" s="27" t="e">
        <f>IF(ISNA(VLOOKUP($B90,#REF!,$C$4,0))=FALSE,VLOOKUP($B90,#REF!,$C$4,0),"")</f>
        <v>#REF!</v>
      </c>
      <c r="D90" s="28" t="e">
        <f>IF(ISNA(VLOOKUP($B90,#REF!,D$4,0))=FALSE,VLOOKUP($B90,#REF!,D$4,0),"")</f>
        <v>#REF!</v>
      </c>
      <c r="E90" s="29" t="e">
        <f>IF(ISNA(VLOOKUP($B90,#REF!,E$4,0))=FALSE,VLOOKUP($B90,#REF!,E$4,0),"")</f>
        <v>#REF!</v>
      </c>
      <c r="F90" s="27" t="e">
        <f>IF(ISNA(VLOOKUP($B90,#REF!,F$4,0))=FALSE,VLOOKUP($B90,#REF!,F$4,0),"")</f>
        <v>#REF!</v>
      </c>
      <c r="G90" s="27" t="e">
        <f>IF(ISNA(VLOOKUP($B90,#REF!,G$4,0))=FALSE,VLOOKUP($B90,#REF!,G$4,0),"")</f>
        <v>#REF!</v>
      </c>
      <c r="H90" s="27" t="e">
        <f>IF(ISNA(VLOOKUP($B90,#REF!,H$4,0))=FALSE,VLOOKUP($B90,#REF!,H$4,0),"")</f>
        <v>#REF!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57" t="e">
        <f>IF(ISNA(VLOOKUP($B90,#REF!,AA$4,0))=FALSE,VLOOKUP($B90,#REF!,AA$4,0),"")</f>
        <v>#REF!</v>
      </c>
      <c r="AB90" s="158" t="e">
        <f>IF(ISNA(VLOOKUP($B90,#REF!,AB$4,0))=FALSE,VLOOKUP($B90,#REF!,AB$4,0),"")</f>
        <v>#REF!</v>
      </c>
      <c r="AC90" s="158" t="e">
        <f>IF(ISNA(VLOOKUP($B90,#REF!,AC$4,0))=FALSE,VLOOKUP($B90,#REF!,AC$4,0),"")</f>
        <v>#REF!</v>
      </c>
      <c r="AD90" s="159" t="e">
        <f>IF(ISNA(VLOOKUP($B90,#REF!,AD$4,0))=FALSE,VLOOKUP($B90,#REF!,AD$4,0),"")</f>
        <v>#REF!</v>
      </c>
    </row>
    <row r="91" spans="1:30" s="1" customFormat="1" ht="19.5" customHeight="1">
      <c r="A91" s="26">
        <v>59</v>
      </c>
      <c r="B91" s="26" t="str">
        <f t="shared" si="1"/>
        <v>15I1359</v>
      </c>
      <c r="C91" s="27" t="e">
        <f>IF(ISNA(VLOOKUP($B91,#REF!,$C$4,0))=FALSE,VLOOKUP($B91,#REF!,$C$4,0),"")</f>
        <v>#REF!</v>
      </c>
      <c r="D91" s="28" t="e">
        <f>IF(ISNA(VLOOKUP($B91,#REF!,D$4,0))=FALSE,VLOOKUP($B91,#REF!,D$4,0),"")</f>
        <v>#REF!</v>
      </c>
      <c r="E91" s="29" t="e">
        <f>IF(ISNA(VLOOKUP($B91,#REF!,E$4,0))=FALSE,VLOOKUP($B91,#REF!,E$4,0),"")</f>
        <v>#REF!</v>
      </c>
      <c r="F91" s="27" t="e">
        <f>IF(ISNA(VLOOKUP($B91,#REF!,F$4,0))=FALSE,VLOOKUP($B91,#REF!,F$4,0),"")</f>
        <v>#REF!</v>
      </c>
      <c r="G91" s="27" t="e">
        <f>IF(ISNA(VLOOKUP($B91,#REF!,G$4,0))=FALSE,VLOOKUP($B91,#REF!,G$4,0),"")</f>
        <v>#REF!</v>
      </c>
      <c r="H91" s="27" t="e">
        <f>IF(ISNA(VLOOKUP($B91,#REF!,H$4,0))=FALSE,VLOOKUP($B91,#REF!,H$4,0),"")</f>
        <v>#REF!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57" t="e">
        <f>IF(ISNA(VLOOKUP($B91,#REF!,AA$4,0))=FALSE,VLOOKUP($B91,#REF!,AA$4,0),"")</f>
        <v>#REF!</v>
      </c>
      <c r="AB91" s="158" t="e">
        <f>IF(ISNA(VLOOKUP($B91,#REF!,AB$4,0))=FALSE,VLOOKUP($B91,#REF!,AB$4,0),"")</f>
        <v>#REF!</v>
      </c>
      <c r="AC91" s="158" t="e">
        <f>IF(ISNA(VLOOKUP($B91,#REF!,AC$4,0))=FALSE,VLOOKUP($B91,#REF!,AC$4,0),"")</f>
        <v>#REF!</v>
      </c>
      <c r="AD91" s="159" t="e">
        <f>IF(ISNA(VLOOKUP($B91,#REF!,AD$4,0))=FALSE,VLOOKUP($B91,#REF!,AD$4,0),"")</f>
        <v>#REF!</v>
      </c>
    </row>
    <row r="92" spans="1:30" s="1" customFormat="1" ht="19.5" customHeight="1">
      <c r="A92" s="38">
        <v>60</v>
      </c>
      <c r="B92" s="38" t="str">
        <f t="shared" si="1"/>
        <v>15I1360</v>
      </c>
      <c r="C92" s="39" t="e">
        <f>IF(ISNA(VLOOKUP($B92,#REF!,$C$4,0))=FALSE,VLOOKUP($B92,#REF!,$C$4,0),"")</f>
        <v>#REF!</v>
      </c>
      <c r="D92" s="40" t="e">
        <f>IF(ISNA(VLOOKUP($B92,#REF!,D$4,0))=FALSE,VLOOKUP($B92,#REF!,D$4,0),"")</f>
        <v>#REF!</v>
      </c>
      <c r="E92" s="41" t="e">
        <f>IF(ISNA(VLOOKUP($B92,#REF!,E$4,0))=FALSE,VLOOKUP($B92,#REF!,E$4,0),"")</f>
        <v>#REF!</v>
      </c>
      <c r="F92" s="39" t="e">
        <f>IF(ISNA(VLOOKUP($B92,#REF!,F$4,0))=FALSE,VLOOKUP($B92,#REF!,F$4,0),"")</f>
        <v>#REF!</v>
      </c>
      <c r="G92" s="39" t="e">
        <f>IF(ISNA(VLOOKUP($B92,#REF!,G$4,0))=FALSE,VLOOKUP($B92,#REF!,G$4,0),"")</f>
        <v>#REF!</v>
      </c>
      <c r="H92" s="39" t="e">
        <f>IF(ISNA(VLOOKUP($B92,#REF!,H$4,0))=FALSE,VLOOKUP($B92,#REF!,H$4,0),"")</f>
        <v>#REF!</v>
      </c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163" t="e">
        <f>IF(ISNA(VLOOKUP($B92,#REF!,AA$4,0))=FALSE,VLOOKUP($B92,#REF!,AA$4,0),"")</f>
        <v>#REF!</v>
      </c>
      <c r="AB92" s="164" t="e">
        <f>IF(ISNA(VLOOKUP($B92,#REF!,AB$4,0))=FALSE,VLOOKUP($B92,#REF!,AB$4,0),"")</f>
        <v>#REF!</v>
      </c>
      <c r="AC92" s="164" t="e">
        <f>IF(ISNA(VLOOKUP($B92,#REF!,AC$4,0))=FALSE,VLOOKUP($B92,#REF!,AC$4,0),"")</f>
        <v>#REF!</v>
      </c>
      <c r="AD92" s="165" t="e">
        <f>IF(ISNA(VLOOKUP($B92,#REF!,AD$4,0))=FALSE,VLOOKUP($B92,#REF!,AD$4,0),"")</f>
        <v>#REF!</v>
      </c>
    </row>
    <row r="93" spans="1:30" s="1" customFormat="1">
      <c r="A93" s="21" t="s">
        <v>25</v>
      </c>
      <c r="B93" s="21"/>
      <c r="C93" s="21"/>
      <c r="D93" s="37"/>
      <c r="E93" s="37"/>
      <c r="F93" s="37"/>
      <c r="G93" s="37"/>
      <c r="S93" s="122" t="s">
        <v>30</v>
      </c>
      <c r="T93" s="122"/>
      <c r="U93" s="122"/>
      <c r="V93" s="122"/>
      <c r="W93" s="122"/>
      <c r="X93" s="122"/>
      <c r="Y93" s="122"/>
      <c r="Z93" s="122"/>
      <c r="AA93" s="122"/>
    </row>
    <row r="94" spans="1:30" s="1" customFormat="1">
      <c r="A94" s="31" t="s">
        <v>26</v>
      </c>
      <c r="B94" s="31"/>
      <c r="C94" s="31"/>
      <c r="D94" s="21"/>
      <c r="E94" s="21"/>
      <c r="F94" s="21"/>
      <c r="G94" s="21"/>
      <c r="K94" s="122" t="s">
        <v>22</v>
      </c>
      <c r="L94" s="122"/>
      <c r="M94" s="122"/>
      <c r="N94" s="122"/>
      <c r="O94" s="122"/>
      <c r="P94" s="122"/>
      <c r="Q94" s="122"/>
      <c r="R94" s="122"/>
      <c r="T94" s="21"/>
      <c r="U94" s="21"/>
      <c r="V94" s="122" t="s">
        <v>23</v>
      </c>
      <c r="W94" s="122"/>
      <c r="X94" s="122"/>
      <c r="Y94" s="122"/>
      <c r="Z94" s="122"/>
      <c r="AA94" s="122"/>
    </row>
    <row r="95" spans="1:30" s="1" customFormat="1">
      <c r="A95" s="31" t="s">
        <v>27</v>
      </c>
      <c r="B95" s="31"/>
      <c r="C95" s="31"/>
      <c r="D95" s="31"/>
      <c r="E95" s="31"/>
      <c r="F95" s="31"/>
      <c r="G95" s="31"/>
      <c r="I95" s="21"/>
      <c r="J95" s="21"/>
      <c r="K95" s="122" t="s">
        <v>24</v>
      </c>
      <c r="L95" s="122"/>
      <c r="M95" s="122"/>
      <c r="N95" s="122"/>
      <c r="O95" s="122"/>
      <c r="P95" s="122"/>
      <c r="Q95" s="122"/>
      <c r="R95" s="122"/>
      <c r="S95" s="30"/>
      <c r="T95" s="30"/>
      <c r="U95" s="30"/>
      <c r="V95" s="122" t="s">
        <v>24</v>
      </c>
      <c r="W95" s="122"/>
      <c r="X95" s="122"/>
      <c r="Y95" s="122"/>
      <c r="Z95" s="122"/>
      <c r="AA95" s="122"/>
    </row>
    <row r="96" spans="1:30" s="1" customFormat="1">
      <c r="A96" s="31" t="s">
        <v>29</v>
      </c>
      <c r="B96" s="31"/>
      <c r="C96" s="31"/>
      <c r="D96" s="31"/>
      <c r="E96" s="31"/>
      <c r="F96" s="31"/>
      <c r="G96" s="31"/>
      <c r="H96" s="30"/>
      <c r="I96" s="30"/>
      <c r="J96" s="30"/>
    </row>
    <row r="97" spans="1:29" s="1" customFormat="1">
      <c r="A97" s="32" t="s">
        <v>28</v>
      </c>
      <c r="D97" s="31"/>
      <c r="E97" s="31"/>
      <c r="F97" s="31"/>
      <c r="G97" s="31"/>
      <c r="I97" s="21"/>
      <c r="J97" s="21"/>
      <c r="K97" s="21"/>
      <c r="L97" s="21"/>
      <c r="M97" s="21"/>
      <c r="T97" s="21"/>
      <c r="U97" s="21"/>
      <c r="V97" s="21"/>
      <c r="W97" s="21"/>
      <c r="X97" s="21"/>
      <c r="Y97" s="21"/>
      <c r="Z97" s="21"/>
      <c r="AA97" s="21"/>
    </row>
    <row r="98" spans="1:29" s="1" customFormat="1">
      <c r="A98" s="52"/>
      <c r="B98" s="53"/>
      <c r="C98" s="53"/>
      <c r="D98" s="54"/>
      <c r="E98" s="54"/>
      <c r="F98" s="53"/>
      <c r="G98" s="53"/>
      <c r="H98" s="53"/>
    </row>
    <row r="99" spans="1:29" s="1" customFormat="1">
      <c r="A99" s="52"/>
      <c r="B99" s="53"/>
      <c r="C99" s="53"/>
      <c r="D99" s="54"/>
      <c r="E99" s="54"/>
      <c r="F99" s="53"/>
      <c r="G99" s="53"/>
      <c r="H99" s="53"/>
    </row>
    <row r="100" spans="1:29" s="1" customFormat="1">
      <c r="A100" s="53"/>
      <c r="B100" s="53"/>
      <c r="C100" s="53"/>
      <c r="D100" s="54"/>
      <c r="E100" s="54"/>
      <c r="F100" s="53"/>
      <c r="G100" s="53"/>
      <c r="H100" s="53"/>
      <c r="AB100" s="48" t="s">
        <v>53</v>
      </c>
      <c r="AC100" s="45"/>
    </row>
    <row r="101" spans="1:29" s="1" customFormat="1">
      <c r="D101" s="21"/>
      <c r="E101" s="21"/>
    </row>
    <row r="102" spans="1:29" s="1" customFormat="1">
      <c r="D102" s="21"/>
      <c r="E102" s="21"/>
    </row>
  </sheetData>
  <mergeCells count="97">
    <mergeCell ref="A1:D1"/>
    <mergeCell ref="A2:D2"/>
    <mergeCell ref="E3:AD3"/>
    <mergeCell ref="A5:AD5"/>
    <mergeCell ref="A6:A8"/>
    <mergeCell ref="C6:C8"/>
    <mergeCell ref="D6:D8"/>
    <mergeCell ref="E6:E8"/>
    <mergeCell ref="F6:F8"/>
    <mergeCell ref="G6:G8"/>
    <mergeCell ref="H6:H8"/>
    <mergeCell ref="I6:W6"/>
    <mergeCell ref="X6:Z6"/>
    <mergeCell ref="AA6:AD8"/>
    <mergeCell ref="K7:N7"/>
    <mergeCell ref="O7:R7"/>
    <mergeCell ref="S7:V7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A17:AD17"/>
    <mergeCell ref="AA18:AD18"/>
    <mergeCell ref="AA19:AD19"/>
    <mergeCell ref="AA20:AD20"/>
    <mergeCell ref="AA21:AD21"/>
    <mergeCell ref="AA22:AD22"/>
    <mergeCell ref="AA23:AD23"/>
    <mergeCell ref="S24:AA24"/>
    <mergeCell ref="K25:R25"/>
    <mergeCell ref="V25:AA25"/>
    <mergeCell ref="K26:R26"/>
    <mergeCell ref="V26:AA26"/>
    <mergeCell ref="AA32:AD32"/>
    <mergeCell ref="AA33:AD33"/>
    <mergeCell ref="AA34:AD34"/>
    <mergeCell ref="AA35:AD35"/>
    <mergeCell ref="AA36:AD36"/>
    <mergeCell ref="AA37:AD37"/>
    <mergeCell ref="AA38:AD38"/>
    <mergeCell ref="AA39:AD39"/>
    <mergeCell ref="AA40:AD40"/>
    <mergeCell ref="AA41:AD41"/>
    <mergeCell ref="AA42:AD42"/>
    <mergeCell ref="AA43:AD43"/>
    <mergeCell ref="AA44:AD44"/>
    <mergeCell ref="AA45:AD45"/>
    <mergeCell ref="AA46:AD46"/>
    <mergeCell ref="S47:AA47"/>
    <mergeCell ref="K48:R48"/>
    <mergeCell ref="V48:AA48"/>
    <mergeCell ref="K49:R49"/>
    <mergeCell ref="V49:AA49"/>
    <mergeCell ref="AA55:AD55"/>
    <mergeCell ref="AA56:AD56"/>
    <mergeCell ref="AA57:AD57"/>
    <mergeCell ref="AA58:AD58"/>
    <mergeCell ref="AA59:AD59"/>
    <mergeCell ref="AA60:AD60"/>
    <mergeCell ref="AA61:AD61"/>
    <mergeCell ref="AA62:AD62"/>
    <mergeCell ref="AA63:AD63"/>
    <mergeCell ref="AA64:AD64"/>
    <mergeCell ref="AA65:AD65"/>
    <mergeCell ref="AA66:AD66"/>
    <mergeCell ref="AA67:AD67"/>
    <mergeCell ref="AA68:AD68"/>
    <mergeCell ref="AA69:AD69"/>
    <mergeCell ref="S70:AA70"/>
    <mergeCell ref="K71:R71"/>
    <mergeCell ref="V71:AA71"/>
    <mergeCell ref="K72:R72"/>
    <mergeCell ref="V72:AA72"/>
    <mergeCell ref="AA78:AD78"/>
    <mergeCell ref="AA79:AD79"/>
    <mergeCell ref="AA80:AD80"/>
    <mergeCell ref="AA81:AD81"/>
    <mergeCell ref="AA82:AD82"/>
    <mergeCell ref="AA83:AD83"/>
    <mergeCell ref="AA84:AD84"/>
    <mergeCell ref="AA85:AD85"/>
    <mergeCell ref="AA86:AD86"/>
    <mergeCell ref="AA87:AD87"/>
    <mergeCell ref="AA88:AD88"/>
    <mergeCell ref="AA89:AD89"/>
    <mergeCell ref="K95:R95"/>
    <mergeCell ref="V95:AA95"/>
    <mergeCell ref="AA90:AD90"/>
    <mergeCell ref="AA91:AD91"/>
    <mergeCell ref="AA92:AD92"/>
    <mergeCell ref="S93:AA93"/>
    <mergeCell ref="K94:R94"/>
    <mergeCell ref="V94:AA94"/>
  </mergeCells>
  <conditionalFormatting sqref="AA1:AD1048576">
    <cfRule type="cellIs" dxfId="23" priority="1" stopIfTrue="1" operator="equal">
      <formula>0</formula>
    </cfRule>
  </conditionalFormatting>
  <pageMargins left="0.24" right="0" top="0" bottom="0" header="0" footer="0"/>
  <pageSetup paperSize="9" orientation="landscape" r:id="rId1"/>
  <headerFoot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15"/>
  <sheetViews>
    <sheetView workbookViewId="0">
      <pane ySplit="7" topLeftCell="A8" activePane="bottomLeft" state="frozen"/>
      <selection pane="bottomLeft" activeCell="Q12" sqref="Q12"/>
    </sheetView>
  </sheetViews>
  <sheetFormatPr defaultRowHeight="15"/>
  <cols>
    <col min="1" max="1" width="5.5703125" hidden="1" customWidth="1"/>
    <col min="2" max="2" width="3.85546875" customWidth="1"/>
    <col min="3" max="3" width="10" customWidth="1"/>
    <col min="4" max="4" width="21.28515625" customWidth="1"/>
    <col min="5" max="5" width="8.28515625" customWidth="1"/>
    <col min="6" max="6" width="13.42578125" customWidth="1"/>
    <col min="7" max="7" width="4.28515625" customWidth="1"/>
    <col min="8" max="8" width="11.42578125" customWidth="1"/>
    <col min="9" max="9" width="4.28515625" customWidth="1"/>
    <col min="10" max="10" width="12.42578125" customWidth="1"/>
    <col min="11" max="11" width="7.140625" customWidth="1"/>
    <col min="12" max="12" width="1.140625" customWidth="1"/>
    <col min="13" max="13" width="1.85546875" customWidth="1"/>
  </cols>
  <sheetData>
    <row r="1" spans="1:13" s="56" customFormat="1">
      <c r="C1" s="170" t="s">
        <v>57</v>
      </c>
      <c r="D1" s="170"/>
      <c r="E1" s="57"/>
      <c r="F1" s="170" t="s">
        <v>58</v>
      </c>
      <c r="G1" s="170"/>
      <c r="H1" s="170"/>
      <c r="I1" s="170"/>
      <c r="J1" s="170"/>
      <c r="K1" s="58" t="s">
        <v>74</v>
      </c>
    </row>
    <row r="2" spans="1:13" s="56" customFormat="1">
      <c r="C2" s="170" t="s">
        <v>59</v>
      </c>
      <c r="D2" s="170"/>
      <c r="E2" s="59" t="e">
        <f ca="1">[1]!ExtractElement(K1,1,"-")</f>
        <v>#NAME?</v>
      </c>
      <c r="F2" s="170" t="e">
        <f ca="1">"(KHÓA K17: "&amp;VLOOKUP($E$2&amp;"-"&amp;$C$3,#REF!,11,0)&amp;")"</f>
        <v>#NAME?</v>
      </c>
      <c r="G2" s="170"/>
      <c r="H2" s="170"/>
      <c r="I2" s="170"/>
      <c r="J2" s="170"/>
      <c r="K2" s="60" t="s">
        <v>60</v>
      </c>
      <c r="L2" s="61" t="s">
        <v>61</v>
      </c>
      <c r="M2" s="61">
        <v>2</v>
      </c>
    </row>
    <row r="3" spans="1:13" s="62" customFormat="1" ht="18.75" customHeight="1">
      <c r="C3" s="63" t="e">
        <f ca="1">[1]!ExtractElement(K1,2,"-")</f>
        <v>#NAME?</v>
      </c>
      <c r="D3" s="171" t="e">
        <f ca="1">"MÔN :"&amp;VLOOKUP($E$2&amp;"-"&amp;$C$3,#REF!,6,0) &amp;"* MÃ MÔN:ENG "&amp;VLOOKUP($E$2&amp;"-"&amp;$C$3,#REF!,5,0)</f>
        <v>#NAME?</v>
      </c>
      <c r="E3" s="171"/>
      <c r="F3" s="171"/>
      <c r="G3" s="171"/>
      <c r="H3" s="171"/>
      <c r="I3" s="171"/>
      <c r="J3" s="171"/>
      <c r="K3" s="60" t="s">
        <v>62</v>
      </c>
      <c r="L3" s="60" t="s">
        <v>61</v>
      </c>
      <c r="M3" s="60">
        <v>3</v>
      </c>
    </row>
    <row r="4" spans="1:13" s="62" customFormat="1" ht="18.75" customHeight="1">
      <c r="B4" s="172" t="e">
        <f ca="1">"Thời gian:" &amp;VLOOKUP($E$2&amp;"-"&amp;$C$3,#REF!,8,0)&amp;" - Ngày "&amp;TEXT(VLOOKUP($E$2&amp;"-"&amp;$C$3,#REF!,7,0),"dd/mm/yyyy")&amp;" - Phòng: "&amp;$E$2 &amp; " - cơ sở:  "&amp;VLOOKUP($E$2&amp;"-"&amp;$C$3,#REF!,9,0)</f>
        <v>#NAME?</v>
      </c>
      <c r="C4" s="172"/>
      <c r="D4" s="172"/>
      <c r="E4" s="172"/>
      <c r="F4" s="172"/>
      <c r="G4" s="172"/>
      <c r="H4" s="172"/>
      <c r="I4" s="172"/>
      <c r="J4" s="172"/>
      <c r="K4" s="60" t="s">
        <v>63</v>
      </c>
      <c r="L4" s="60" t="s">
        <v>61</v>
      </c>
      <c r="M4" s="60">
        <v>1</v>
      </c>
    </row>
    <row r="5" spans="1:13" ht="9" customHeight="1"/>
    <row r="6" spans="1:13" ht="15" customHeight="1">
      <c r="B6" s="166" t="s">
        <v>4</v>
      </c>
      <c r="C6" s="167" t="s">
        <v>64</v>
      </c>
      <c r="D6" s="168" t="s">
        <v>65</v>
      </c>
      <c r="E6" s="169" t="s">
        <v>10</v>
      </c>
      <c r="F6" s="167" t="s">
        <v>12</v>
      </c>
      <c r="G6" s="167" t="s">
        <v>66</v>
      </c>
      <c r="H6" s="167" t="s">
        <v>67</v>
      </c>
      <c r="I6" s="176" t="s">
        <v>56</v>
      </c>
      <c r="J6" s="176"/>
      <c r="K6" s="177" t="s">
        <v>68</v>
      </c>
      <c r="L6" s="178"/>
      <c r="M6" s="179"/>
    </row>
    <row r="7" spans="1:13" ht="27" customHeight="1">
      <c r="B7" s="166"/>
      <c r="C7" s="166"/>
      <c r="D7" s="168"/>
      <c r="E7" s="169"/>
      <c r="F7" s="166"/>
      <c r="G7" s="166"/>
      <c r="H7" s="166"/>
      <c r="I7" s="64" t="s">
        <v>69</v>
      </c>
      <c r="J7" s="64" t="s">
        <v>70</v>
      </c>
      <c r="K7" s="180"/>
      <c r="L7" s="181"/>
      <c r="M7" s="182"/>
    </row>
    <row r="8" spans="1:13" ht="20.100000000000001" customHeight="1">
      <c r="A8" t="e">
        <f ca="1">VLOOKUP($E$2&amp;"-"&amp;$C$3,#REF!,3,FALSE)</f>
        <v>#NAME?</v>
      </c>
      <c r="B8" s="65">
        <v>1</v>
      </c>
      <c r="C8" s="66" t="e">
        <f ca="1">IF($A8&gt;0,VLOOKUP($A8,#REF!,4),"")</f>
        <v>#NAME?</v>
      </c>
      <c r="D8" s="67" t="e">
        <f ca="1">IF($A8&gt;0,VLOOKUP($A8,#REF!,5),"")</f>
        <v>#NAME?</v>
      </c>
      <c r="E8" s="68" t="e">
        <f ca="1">IF($A8&gt;0,VLOOKUP($A8,#REF!,6),"")</f>
        <v>#NAME?</v>
      </c>
      <c r="F8" s="98" t="e">
        <f ca="1">IF($A8&gt;0,VLOOKUP($A8,#REF!,8),"")</f>
        <v>#NAME?</v>
      </c>
      <c r="G8" s="69"/>
      <c r="H8" s="70"/>
      <c r="I8" s="70"/>
      <c r="J8" s="70"/>
      <c r="K8" s="183" t="e">
        <f ca="1">IF($A8&gt;0,VLOOKUP($A8,#REF!,16,0),"")</f>
        <v>#NAME?</v>
      </c>
      <c r="L8" s="184"/>
      <c r="M8" s="185"/>
    </row>
    <row r="9" spans="1:13" ht="20.100000000000001" customHeight="1">
      <c r="A9" t="e">
        <f ca="1">IF(B9&gt;VLOOKUP($E$2&amp;"-"&amp;$C$3,#REF!,2,FALSE),0,A8+1)</f>
        <v>#NAME?</v>
      </c>
      <c r="B9" s="65">
        <f t="shared" ref="B9:B72" si="0">B8+1</f>
        <v>2</v>
      </c>
      <c r="C9" s="66" t="e">
        <f ca="1">IF($A9&gt;0,VLOOKUP($A9,#REF!,4),"")</f>
        <v>#NAME?</v>
      </c>
      <c r="D9" s="67" t="e">
        <f ca="1">IF($A9&gt;0,VLOOKUP($A9,#REF!,5),"")</f>
        <v>#NAME?</v>
      </c>
      <c r="E9" s="68" t="e">
        <f ca="1">IF($A9&gt;0,VLOOKUP($A9,#REF!,6),"")</f>
        <v>#NAME?</v>
      </c>
      <c r="F9" s="98" t="e">
        <f ca="1">IF($A9&gt;0,VLOOKUP($A9,#REF!,8),"")</f>
        <v>#NAME?</v>
      </c>
      <c r="G9" s="69"/>
      <c r="H9" s="70"/>
      <c r="I9" s="70"/>
      <c r="J9" s="70"/>
      <c r="K9" s="173" t="e">
        <f ca="1">IF($A9&gt;0,VLOOKUP($A9,#REF!,16,0),"")</f>
        <v>#NAME?</v>
      </c>
      <c r="L9" s="174"/>
      <c r="M9" s="175"/>
    </row>
    <row r="10" spans="1:13" ht="20.100000000000001" customHeight="1">
      <c r="A10" t="e">
        <f ca="1">IF(B10&gt;VLOOKUP($E$2&amp;"-"&amp;$C$3,#REF!,2,FALSE),0,A9+1)</f>
        <v>#NAME?</v>
      </c>
      <c r="B10" s="65">
        <f t="shared" si="0"/>
        <v>3</v>
      </c>
      <c r="C10" s="66" t="e">
        <f ca="1">IF($A10&gt;0,VLOOKUP($A10,#REF!,4),"")</f>
        <v>#NAME?</v>
      </c>
      <c r="D10" s="67" t="e">
        <f ca="1">IF($A10&gt;0,VLOOKUP($A10,#REF!,5),"")</f>
        <v>#NAME?</v>
      </c>
      <c r="E10" s="68" t="e">
        <f ca="1">IF($A10&gt;0,VLOOKUP($A10,#REF!,6),"")</f>
        <v>#NAME?</v>
      </c>
      <c r="F10" s="98" t="e">
        <f ca="1">IF($A10&gt;0,VLOOKUP($A10,#REF!,8),"")</f>
        <v>#NAME?</v>
      </c>
      <c r="G10" s="69"/>
      <c r="H10" s="70"/>
      <c r="I10" s="70"/>
      <c r="J10" s="70"/>
      <c r="K10" s="173" t="e">
        <f ca="1">IF($A10&gt;0,VLOOKUP($A10,#REF!,16,0),"")</f>
        <v>#NAME?</v>
      </c>
      <c r="L10" s="174"/>
      <c r="M10" s="175"/>
    </row>
    <row r="11" spans="1:13" ht="20.100000000000001" customHeight="1">
      <c r="A11" t="e">
        <f ca="1">IF(B11&gt;VLOOKUP($E$2&amp;"-"&amp;$C$3,#REF!,2,FALSE),0,A10+1)</f>
        <v>#NAME?</v>
      </c>
      <c r="B11" s="65">
        <f t="shared" si="0"/>
        <v>4</v>
      </c>
      <c r="C11" s="66" t="e">
        <f ca="1">IF($A11&gt;0,VLOOKUP($A11,#REF!,4),"")</f>
        <v>#NAME?</v>
      </c>
      <c r="D11" s="67" t="e">
        <f ca="1">IF($A11&gt;0,VLOOKUP($A11,#REF!,5),"")</f>
        <v>#NAME?</v>
      </c>
      <c r="E11" s="68" t="e">
        <f ca="1">IF($A11&gt;0,VLOOKUP($A11,#REF!,6),"")</f>
        <v>#NAME?</v>
      </c>
      <c r="F11" s="98" t="e">
        <f ca="1">IF($A11&gt;0,VLOOKUP($A11,#REF!,8),"")</f>
        <v>#NAME?</v>
      </c>
      <c r="G11" s="69"/>
      <c r="H11" s="70"/>
      <c r="I11" s="70"/>
      <c r="J11" s="70"/>
      <c r="K11" s="173" t="e">
        <f ca="1">IF($A11&gt;0,VLOOKUP($A11,#REF!,16,0),"")</f>
        <v>#NAME?</v>
      </c>
      <c r="L11" s="174"/>
      <c r="M11" s="175"/>
    </row>
    <row r="12" spans="1:13" ht="20.100000000000001" customHeight="1">
      <c r="A12" t="e">
        <f ca="1">IF(B12&gt;VLOOKUP($E$2&amp;"-"&amp;$C$3,#REF!,2,FALSE),0,A11+1)</f>
        <v>#NAME?</v>
      </c>
      <c r="B12" s="65">
        <f t="shared" si="0"/>
        <v>5</v>
      </c>
      <c r="C12" s="66" t="e">
        <f ca="1">IF($A12&gt;0,VLOOKUP($A12,#REF!,4),"")</f>
        <v>#NAME?</v>
      </c>
      <c r="D12" s="67" t="e">
        <f ca="1">IF($A12&gt;0,VLOOKUP($A12,#REF!,5),"")</f>
        <v>#NAME?</v>
      </c>
      <c r="E12" s="68" t="e">
        <f ca="1">IF($A12&gt;0,VLOOKUP($A12,#REF!,6),"")</f>
        <v>#NAME?</v>
      </c>
      <c r="F12" s="98" t="e">
        <f ca="1">IF($A12&gt;0,VLOOKUP($A12,#REF!,8),"")</f>
        <v>#NAME?</v>
      </c>
      <c r="G12" s="69"/>
      <c r="H12" s="70"/>
      <c r="I12" s="70"/>
      <c r="J12" s="70"/>
      <c r="K12" s="173" t="e">
        <f ca="1">IF($A12&gt;0,VLOOKUP($A12,#REF!,16,0),"")</f>
        <v>#NAME?</v>
      </c>
      <c r="L12" s="174"/>
      <c r="M12" s="175"/>
    </row>
    <row r="13" spans="1:13" ht="20.100000000000001" customHeight="1">
      <c r="A13" t="e">
        <f ca="1">IF(B13&gt;VLOOKUP($E$2&amp;"-"&amp;$C$3,#REF!,2,FALSE),0,A12+1)</f>
        <v>#NAME?</v>
      </c>
      <c r="B13" s="65">
        <f t="shared" si="0"/>
        <v>6</v>
      </c>
      <c r="C13" s="66" t="e">
        <f ca="1">IF($A13&gt;0,VLOOKUP($A13,#REF!,4),"")</f>
        <v>#NAME?</v>
      </c>
      <c r="D13" s="67" t="e">
        <f ca="1">IF($A13&gt;0,VLOOKUP($A13,#REF!,5),"")</f>
        <v>#NAME?</v>
      </c>
      <c r="E13" s="68" t="e">
        <f ca="1">IF($A13&gt;0,VLOOKUP($A13,#REF!,6),"")</f>
        <v>#NAME?</v>
      </c>
      <c r="F13" s="98" t="e">
        <f ca="1">IF($A13&gt;0,VLOOKUP($A13,#REF!,8),"")</f>
        <v>#NAME?</v>
      </c>
      <c r="G13" s="69"/>
      <c r="H13" s="70"/>
      <c r="I13" s="70"/>
      <c r="J13" s="70"/>
      <c r="K13" s="173" t="e">
        <f ca="1">IF($A13&gt;0,VLOOKUP($A13,#REF!,16,0),"")</f>
        <v>#NAME?</v>
      </c>
      <c r="L13" s="174"/>
      <c r="M13" s="175"/>
    </row>
    <row r="14" spans="1:13" ht="20.100000000000001" customHeight="1">
      <c r="A14" t="e">
        <f ca="1">IF(B14&gt;VLOOKUP($E$2&amp;"-"&amp;$C$3,#REF!,2,FALSE),0,A13+1)</f>
        <v>#NAME?</v>
      </c>
      <c r="B14" s="65">
        <f t="shared" si="0"/>
        <v>7</v>
      </c>
      <c r="C14" s="66" t="e">
        <f ca="1">IF($A14&gt;0,VLOOKUP($A14,#REF!,4),"")</f>
        <v>#NAME?</v>
      </c>
      <c r="D14" s="67" t="e">
        <f ca="1">IF($A14&gt;0,VLOOKUP($A14,#REF!,5),"")</f>
        <v>#NAME?</v>
      </c>
      <c r="E14" s="68" t="e">
        <f ca="1">IF($A14&gt;0,VLOOKUP($A14,#REF!,6),"")</f>
        <v>#NAME?</v>
      </c>
      <c r="F14" s="98" t="e">
        <f ca="1">IF($A14&gt;0,VLOOKUP($A14,#REF!,8),"")</f>
        <v>#NAME?</v>
      </c>
      <c r="G14" s="69"/>
      <c r="H14" s="70"/>
      <c r="I14" s="70"/>
      <c r="J14" s="70"/>
      <c r="K14" s="173" t="e">
        <f ca="1">IF($A14&gt;0,VLOOKUP($A14,#REF!,16,0),"")</f>
        <v>#NAME?</v>
      </c>
      <c r="L14" s="174"/>
      <c r="M14" s="175"/>
    </row>
    <row r="15" spans="1:13" ht="20.100000000000001" customHeight="1">
      <c r="A15" t="e">
        <f ca="1">IF(B15&gt;VLOOKUP($E$2&amp;"-"&amp;$C$3,#REF!,2,FALSE),0,A14+1)</f>
        <v>#NAME?</v>
      </c>
      <c r="B15" s="65">
        <f t="shared" si="0"/>
        <v>8</v>
      </c>
      <c r="C15" s="66" t="e">
        <f ca="1">IF($A15&gt;0,VLOOKUP($A15,#REF!,4),"")</f>
        <v>#NAME?</v>
      </c>
      <c r="D15" s="67" t="e">
        <f ca="1">IF($A15&gt;0,VLOOKUP($A15,#REF!,5),"")</f>
        <v>#NAME?</v>
      </c>
      <c r="E15" s="68" t="e">
        <f ca="1">IF($A15&gt;0,VLOOKUP($A15,#REF!,6),"")</f>
        <v>#NAME?</v>
      </c>
      <c r="F15" s="98" t="e">
        <f ca="1">IF($A15&gt;0,VLOOKUP($A15,#REF!,8),"")</f>
        <v>#NAME?</v>
      </c>
      <c r="G15" s="69"/>
      <c r="H15" s="70"/>
      <c r="I15" s="70"/>
      <c r="J15" s="70"/>
      <c r="K15" s="173" t="e">
        <f ca="1">IF($A15&gt;0,VLOOKUP($A15,#REF!,16,0),"")</f>
        <v>#NAME?</v>
      </c>
      <c r="L15" s="174"/>
      <c r="M15" s="175"/>
    </row>
    <row r="16" spans="1:13" ht="20.100000000000001" customHeight="1">
      <c r="A16" t="e">
        <f ca="1">IF(B16&gt;VLOOKUP($E$2&amp;"-"&amp;$C$3,#REF!,2,FALSE),0,A15+1)</f>
        <v>#NAME?</v>
      </c>
      <c r="B16" s="65">
        <f t="shared" si="0"/>
        <v>9</v>
      </c>
      <c r="C16" s="66" t="e">
        <f ca="1">IF($A16&gt;0,VLOOKUP($A16,#REF!,4),"")</f>
        <v>#NAME?</v>
      </c>
      <c r="D16" s="67" t="e">
        <f ca="1">IF($A16&gt;0,VLOOKUP($A16,#REF!,5),"")</f>
        <v>#NAME?</v>
      </c>
      <c r="E16" s="68" t="e">
        <f ca="1">IF($A16&gt;0,VLOOKUP($A16,#REF!,6),"")</f>
        <v>#NAME?</v>
      </c>
      <c r="F16" s="98" t="e">
        <f ca="1">IF($A16&gt;0,VLOOKUP($A16,#REF!,8),"")</f>
        <v>#NAME?</v>
      </c>
      <c r="G16" s="69"/>
      <c r="H16" s="70"/>
      <c r="I16" s="70"/>
      <c r="J16" s="70"/>
      <c r="K16" s="173" t="e">
        <f ca="1">IF($A16&gt;0,VLOOKUP($A16,#REF!,16,0),"")</f>
        <v>#NAME?</v>
      </c>
      <c r="L16" s="174"/>
      <c r="M16" s="175"/>
    </row>
    <row r="17" spans="1:13" ht="20.100000000000001" customHeight="1">
      <c r="A17" t="e">
        <f ca="1">IF(B17&gt;VLOOKUP($E$2&amp;"-"&amp;$C$3,#REF!,2,FALSE),0,A16+1)</f>
        <v>#NAME?</v>
      </c>
      <c r="B17" s="65">
        <f t="shared" si="0"/>
        <v>10</v>
      </c>
      <c r="C17" s="66" t="e">
        <f ca="1">IF($A17&gt;0,VLOOKUP($A17,#REF!,4),"")</f>
        <v>#NAME?</v>
      </c>
      <c r="D17" s="67" t="e">
        <f ca="1">IF($A17&gt;0,VLOOKUP($A17,#REF!,5),"")</f>
        <v>#NAME?</v>
      </c>
      <c r="E17" s="68" t="e">
        <f ca="1">IF($A17&gt;0,VLOOKUP($A17,#REF!,6),"")</f>
        <v>#NAME?</v>
      </c>
      <c r="F17" s="98" t="e">
        <f ca="1">IF($A17&gt;0,VLOOKUP($A17,#REF!,8),"")</f>
        <v>#NAME?</v>
      </c>
      <c r="G17" s="69"/>
      <c r="H17" s="70"/>
      <c r="I17" s="70"/>
      <c r="J17" s="70"/>
      <c r="K17" s="173" t="e">
        <f ca="1">IF($A17&gt;0,VLOOKUP($A17,#REF!,16,0),"")</f>
        <v>#NAME?</v>
      </c>
      <c r="L17" s="174"/>
      <c r="M17" s="175"/>
    </row>
    <row r="18" spans="1:13" ht="20.100000000000001" customHeight="1">
      <c r="A18" t="e">
        <f ca="1">IF(B18&gt;VLOOKUP($E$2&amp;"-"&amp;$C$3,#REF!,2,FALSE),0,A17+1)</f>
        <v>#NAME?</v>
      </c>
      <c r="B18" s="65">
        <f t="shared" si="0"/>
        <v>11</v>
      </c>
      <c r="C18" s="66" t="e">
        <f ca="1">IF($A18&gt;0,VLOOKUP($A18,#REF!,4),"")</f>
        <v>#NAME?</v>
      </c>
      <c r="D18" s="67" t="e">
        <f ca="1">IF($A18&gt;0,VLOOKUP($A18,#REF!,5),"")</f>
        <v>#NAME?</v>
      </c>
      <c r="E18" s="68" t="e">
        <f ca="1">IF($A18&gt;0,VLOOKUP($A18,#REF!,6),"")</f>
        <v>#NAME?</v>
      </c>
      <c r="F18" s="98" t="e">
        <f ca="1">IF($A18&gt;0,VLOOKUP($A18,#REF!,8),"")</f>
        <v>#NAME?</v>
      </c>
      <c r="G18" s="69"/>
      <c r="H18" s="70"/>
      <c r="I18" s="70"/>
      <c r="J18" s="70"/>
      <c r="K18" s="173" t="e">
        <f ca="1">IF($A18&gt;0,VLOOKUP($A18,#REF!,16,0),"")</f>
        <v>#NAME?</v>
      </c>
      <c r="L18" s="174"/>
      <c r="M18" s="175"/>
    </row>
    <row r="19" spans="1:13" ht="20.100000000000001" customHeight="1">
      <c r="A19" t="e">
        <f ca="1">IF(B19&gt;VLOOKUP($E$2&amp;"-"&amp;$C$3,#REF!,2,FALSE),0,A18+1)</f>
        <v>#NAME?</v>
      </c>
      <c r="B19" s="65">
        <f t="shared" si="0"/>
        <v>12</v>
      </c>
      <c r="C19" s="66" t="e">
        <f ca="1">IF($A19&gt;0,VLOOKUP($A19,#REF!,4),"")</f>
        <v>#NAME?</v>
      </c>
      <c r="D19" s="67" t="e">
        <f ca="1">IF($A19&gt;0,VLOOKUP($A19,#REF!,5),"")</f>
        <v>#NAME?</v>
      </c>
      <c r="E19" s="68" t="e">
        <f ca="1">IF($A19&gt;0,VLOOKUP($A19,#REF!,6),"")</f>
        <v>#NAME?</v>
      </c>
      <c r="F19" s="98" t="e">
        <f ca="1">IF($A19&gt;0,VLOOKUP($A19,#REF!,8),"")</f>
        <v>#NAME?</v>
      </c>
      <c r="G19" s="69"/>
      <c r="H19" s="70"/>
      <c r="I19" s="70"/>
      <c r="J19" s="70"/>
      <c r="K19" s="173" t="e">
        <f ca="1">IF($A19&gt;0,VLOOKUP($A19,#REF!,16,0),"")</f>
        <v>#NAME?</v>
      </c>
      <c r="L19" s="174"/>
      <c r="M19" s="175"/>
    </row>
    <row r="20" spans="1:13" ht="20.100000000000001" customHeight="1">
      <c r="A20" t="e">
        <f ca="1">IF(B20&gt;VLOOKUP($E$2&amp;"-"&amp;$C$3,#REF!,2,FALSE),0,A19+1)</f>
        <v>#NAME?</v>
      </c>
      <c r="B20" s="65">
        <f t="shared" si="0"/>
        <v>13</v>
      </c>
      <c r="C20" s="66" t="e">
        <f ca="1">IF($A20&gt;0,VLOOKUP($A20,#REF!,4),"")</f>
        <v>#NAME?</v>
      </c>
      <c r="D20" s="67" t="e">
        <f ca="1">IF($A20&gt;0,VLOOKUP($A20,#REF!,5),"")</f>
        <v>#NAME?</v>
      </c>
      <c r="E20" s="68" t="e">
        <f ca="1">IF($A20&gt;0,VLOOKUP($A20,#REF!,6),"")</f>
        <v>#NAME?</v>
      </c>
      <c r="F20" s="98" t="e">
        <f ca="1">IF($A20&gt;0,VLOOKUP($A20,#REF!,8),"")</f>
        <v>#NAME?</v>
      </c>
      <c r="G20" s="69"/>
      <c r="H20" s="70"/>
      <c r="I20" s="70"/>
      <c r="J20" s="70"/>
      <c r="K20" s="173" t="e">
        <f ca="1">IF($A20&gt;0,VLOOKUP($A20,#REF!,16,0),"")</f>
        <v>#NAME?</v>
      </c>
      <c r="L20" s="174"/>
      <c r="M20" s="175"/>
    </row>
    <row r="21" spans="1:13" ht="20.100000000000001" customHeight="1">
      <c r="A21" t="e">
        <f ca="1">IF(B21&gt;VLOOKUP($E$2&amp;"-"&amp;$C$3,#REF!,2,FALSE),0,A20+1)</f>
        <v>#NAME?</v>
      </c>
      <c r="B21" s="65">
        <f t="shared" si="0"/>
        <v>14</v>
      </c>
      <c r="C21" s="66" t="e">
        <f ca="1">IF($A21&gt;0,VLOOKUP($A21,#REF!,4),"")</f>
        <v>#NAME?</v>
      </c>
      <c r="D21" s="67" t="e">
        <f ca="1">IF($A21&gt;0,VLOOKUP($A21,#REF!,5),"")</f>
        <v>#NAME?</v>
      </c>
      <c r="E21" s="68" t="e">
        <f ca="1">IF($A21&gt;0,VLOOKUP($A21,#REF!,6),"")</f>
        <v>#NAME?</v>
      </c>
      <c r="F21" s="98" t="e">
        <f ca="1">IF($A21&gt;0,VLOOKUP($A21,#REF!,8),"")</f>
        <v>#NAME?</v>
      </c>
      <c r="G21" s="69"/>
      <c r="H21" s="70"/>
      <c r="I21" s="70"/>
      <c r="J21" s="70"/>
      <c r="K21" s="173" t="e">
        <f ca="1">IF($A21&gt;0,VLOOKUP($A21,#REF!,16,0),"")</f>
        <v>#NAME?</v>
      </c>
      <c r="L21" s="174"/>
      <c r="M21" s="175"/>
    </row>
    <row r="22" spans="1:13" ht="20.100000000000001" customHeight="1">
      <c r="A22" t="e">
        <f ca="1">IF(B22&gt;VLOOKUP($E$2&amp;"-"&amp;$C$3,#REF!,2,FALSE),0,A21+1)</f>
        <v>#NAME?</v>
      </c>
      <c r="B22" s="65">
        <f t="shared" si="0"/>
        <v>15</v>
      </c>
      <c r="C22" s="66" t="e">
        <f ca="1">IF($A22&gt;0,VLOOKUP($A22,#REF!,4),"")</f>
        <v>#NAME?</v>
      </c>
      <c r="D22" s="67" t="e">
        <f ca="1">IF($A22&gt;0,VLOOKUP($A22,#REF!,5),"")</f>
        <v>#NAME?</v>
      </c>
      <c r="E22" s="68" t="e">
        <f ca="1">IF($A22&gt;0,VLOOKUP($A22,#REF!,6),"")</f>
        <v>#NAME?</v>
      </c>
      <c r="F22" s="98" t="e">
        <f ca="1">IF($A22&gt;0,VLOOKUP($A22,#REF!,8),"")</f>
        <v>#NAME?</v>
      </c>
      <c r="G22" s="69"/>
      <c r="H22" s="70"/>
      <c r="I22" s="70"/>
      <c r="J22" s="70"/>
      <c r="K22" s="173" t="e">
        <f ca="1">IF($A22&gt;0,VLOOKUP($A22,#REF!,16,0),"")</f>
        <v>#NAME?</v>
      </c>
      <c r="L22" s="174"/>
      <c r="M22" s="175"/>
    </row>
    <row r="23" spans="1:13" ht="20.100000000000001" customHeight="1">
      <c r="A23" t="e">
        <f ca="1">IF(B23&gt;VLOOKUP($E$2&amp;"-"&amp;$C$3,#REF!,2,FALSE),0,A22+1)</f>
        <v>#NAME?</v>
      </c>
      <c r="B23" s="65">
        <f t="shared" si="0"/>
        <v>16</v>
      </c>
      <c r="C23" s="66" t="e">
        <f ca="1">IF($A23&gt;0,VLOOKUP($A23,#REF!,4),"")</f>
        <v>#NAME?</v>
      </c>
      <c r="D23" s="67" t="e">
        <f ca="1">IF($A23&gt;0,VLOOKUP($A23,#REF!,5),"")</f>
        <v>#NAME?</v>
      </c>
      <c r="E23" s="68" t="e">
        <f ca="1">IF($A23&gt;0,VLOOKUP($A23,#REF!,6),"")</f>
        <v>#NAME?</v>
      </c>
      <c r="F23" s="98" t="e">
        <f ca="1">IF($A23&gt;0,VLOOKUP($A23,#REF!,8),"")</f>
        <v>#NAME?</v>
      </c>
      <c r="G23" s="69"/>
      <c r="H23" s="70"/>
      <c r="I23" s="70"/>
      <c r="J23" s="70"/>
      <c r="K23" s="173" t="e">
        <f ca="1">IF($A23&gt;0,VLOOKUP($A23,#REF!,16,0),"")</f>
        <v>#NAME?</v>
      </c>
      <c r="L23" s="174"/>
      <c r="M23" s="175"/>
    </row>
    <row r="24" spans="1:13" ht="20.100000000000001" customHeight="1">
      <c r="A24" t="e">
        <f ca="1">IF(B24&gt;VLOOKUP($E$2&amp;"-"&amp;$C$3,#REF!,2,FALSE),0,A23+1)</f>
        <v>#NAME?</v>
      </c>
      <c r="B24" s="65">
        <f t="shared" si="0"/>
        <v>17</v>
      </c>
      <c r="C24" s="66" t="e">
        <f ca="1">IF($A24&gt;0,VLOOKUP($A24,#REF!,4),"")</f>
        <v>#NAME?</v>
      </c>
      <c r="D24" s="67" t="e">
        <f ca="1">IF($A24&gt;0,VLOOKUP($A24,#REF!,5),"")</f>
        <v>#NAME?</v>
      </c>
      <c r="E24" s="68" t="e">
        <f ca="1">IF($A24&gt;0,VLOOKUP($A24,#REF!,6),"")</f>
        <v>#NAME?</v>
      </c>
      <c r="F24" s="98" t="e">
        <f ca="1">IF($A24&gt;0,VLOOKUP($A24,#REF!,8),"")</f>
        <v>#NAME?</v>
      </c>
      <c r="G24" s="69"/>
      <c r="H24" s="70"/>
      <c r="I24" s="70"/>
      <c r="J24" s="70"/>
      <c r="K24" s="173" t="e">
        <f ca="1">IF($A24&gt;0,VLOOKUP($A24,#REF!,16,0),"")</f>
        <v>#NAME?</v>
      </c>
      <c r="L24" s="174"/>
      <c r="M24" s="175"/>
    </row>
    <row r="25" spans="1:13" ht="20.100000000000001" customHeight="1">
      <c r="A25" t="e">
        <f ca="1">IF(B25&gt;VLOOKUP($E$2&amp;"-"&amp;$C$3,#REF!,2,FALSE),0,A24+1)</f>
        <v>#NAME?</v>
      </c>
      <c r="B25" s="65">
        <f t="shared" si="0"/>
        <v>18</v>
      </c>
      <c r="C25" s="66" t="e">
        <f ca="1">IF($A25&gt;0,VLOOKUP($A25,#REF!,4),"")</f>
        <v>#NAME?</v>
      </c>
      <c r="D25" s="67" t="e">
        <f ca="1">IF($A25&gt;0,VLOOKUP($A25,#REF!,5),"")</f>
        <v>#NAME?</v>
      </c>
      <c r="E25" s="68" t="e">
        <f ca="1">IF($A25&gt;0,VLOOKUP($A25,#REF!,6),"")</f>
        <v>#NAME?</v>
      </c>
      <c r="F25" s="98" t="e">
        <f ca="1">IF($A25&gt;0,VLOOKUP($A25,#REF!,8),"")</f>
        <v>#NAME?</v>
      </c>
      <c r="G25" s="69"/>
      <c r="H25" s="70"/>
      <c r="I25" s="70"/>
      <c r="J25" s="70"/>
      <c r="K25" s="173" t="e">
        <f ca="1">IF($A25&gt;0,VLOOKUP($A25,#REF!,16,0),"")</f>
        <v>#NAME?</v>
      </c>
      <c r="L25" s="174"/>
      <c r="M25" s="175"/>
    </row>
    <row r="26" spans="1:13" ht="20.100000000000001" customHeight="1">
      <c r="A26" t="e">
        <f ca="1">IF(B26&gt;VLOOKUP($E$2&amp;"-"&amp;$C$3,#REF!,2,FALSE),0,A25+1)</f>
        <v>#NAME?</v>
      </c>
      <c r="B26" s="65">
        <f t="shared" si="0"/>
        <v>19</v>
      </c>
      <c r="C26" s="66" t="e">
        <f ca="1">IF($A26&gt;0,VLOOKUP($A26,#REF!,4),"")</f>
        <v>#NAME?</v>
      </c>
      <c r="D26" s="67" t="e">
        <f ca="1">IF($A26&gt;0,VLOOKUP($A26,#REF!,5),"")</f>
        <v>#NAME?</v>
      </c>
      <c r="E26" s="68" t="e">
        <f ca="1">IF($A26&gt;0,VLOOKUP($A26,#REF!,6),"")</f>
        <v>#NAME?</v>
      </c>
      <c r="F26" s="98" t="e">
        <f ca="1">IF($A26&gt;0,VLOOKUP($A26,#REF!,8),"")</f>
        <v>#NAME?</v>
      </c>
      <c r="G26" s="69"/>
      <c r="H26" s="70"/>
      <c r="I26" s="70"/>
      <c r="J26" s="70"/>
      <c r="K26" s="173" t="e">
        <f ca="1">IF($A26&gt;0,VLOOKUP($A26,#REF!,16,0),"")</f>
        <v>#NAME?</v>
      </c>
      <c r="L26" s="174"/>
      <c r="M26" s="175"/>
    </row>
    <row r="27" spans="1:13" ht="20.100000000000001" customHeight="1">
      <c r="A27" t="e">
        <f ca="1">IF(B27&gt;VLOOKUP($E$2&amp;"-"&amp;$C$3,#REF!,2,FALSE),0,A26+1)</f>
        <v>#NAME?</v>
      </c>
      <c r="B27" s="65">
        <f t="shared" si="0"/>
        <v>20</v>
      </c>
      <c r="C27" s="66" t="e">
        <f ca="1">IF($A27&gt;0,VLOOKUP($A27,#REF!,4),"")</f>
        <v>#NAME?</v>
      </c>
      <c r="D27" s="67" t="e">
        <f ca="1">IF($A27&gt;0,VLOOKUP($A27,#REF!,5),"")</f>
        <v>#NAME?</v>
      </c>
      <c r="E27" s="68" t="e">
        <f ca="1">IF($A27&gt;0,VLOOKUP($A27,#REF!,6),"")</f>
        <v>#NAME?</v>
      </c>
      <c r="F27" s="98" t="e">
        <f ca="1">IF($A27&gt;0,VLOOKUP($A27,#REF!,8),"")</f>
        <v>#NAME?</v>
      </c>
      <c r="G27" s="69"/>
      <c r="H27" s="70"/>
      <c r="I27" s="70"/>
      <c r="J27" s="70"/>
      <c r="K27" s="173" t="e">
        <f ca="1">IF($A27&gt;0,VLOOKUP($A27,#REF!,16,0),"")</f>
        <v>#NAME?</v>
      </c>
      <c r="L27" s="174"/>
      <c r="M27" s="175"/>
    </row>
    <row r="28" spans="1:13" ht="20.100000000000001" customHeight="1">
      <c r="A28" t="e">
        <f ca="1">IF(B28&gt;VLOOKUP($E$2&amp;"-"&amp;$C$3,#REF!,2,FALSE),0,A27+1)</f>
        <v>#NAME?</v>
      </c>
      <c r="B28" s="65">
        <f t="shared" si="0"/>
        <v>21</v>
      </c>
      <c r="C28" s="66" t="e">
        <f ca="1">IF($A28&gt;0,VLOOKUP($A28,#REF!,4),"")</f>
        <v>#NAME?</v>
      </c>
      <c r="D28" s="67" t="e">
        <f ca="1">IF($A28&gt;0,VLOOKUP($A28,#REF!,5),"")</f>
        <v>#NAME?</v>
      </c>
      <c r="E28" s="68" t="e">
        <f ca="1">IF($A28&gt;0,VLOOKUP($A28,#REF!,6),"")</f>
        <v>#NAME?</v>
      </c>
      <c r="F28" s="98" t="e">
        <f ca="1">IF($A28&gt;0,VLOOKUP($A28,#REF!,8),"")</f>
        <v>#NAME?</v>
      </c>
      <c r="G28" s="69"/>
      <c r="H28" s="70"/>
      <c r="I28" s="70"/>
      <c r="J28" s="70"/>
      <c r="K28" s="173" t="e">
        <f ca="1">IF($A28&gt;0,VLOOKUP($A28,#REF!,16,0),"")</f>
        <v>#NAME?</v>
      </c>
      <c r="L28" s="174"/>
      <c r="M28" s="175"/>
    </row>
    <row r="29" spans="1:13" ht="20.100000000000001" customHeight="1">
      <c r="A29" t="e">
        <f ca="1">IF(B29&gt;VLOOKUP($E$2&amp;"-"&amp;$C$3,#REF!,2,FALSE),0,A28+1)</f>
        <v>#NAME?</v>
      </c>
      <c r="B29" s="65">
        <f t="shared" si="0"/>
        <v>22</v>
      </c>
      <c r="C29" s="66" t="e">
        <f ca="1">IF($A29&gt;0,VLOOKUP($A29,#REF!,4),"")</f>
        <v>#NAME?</v>
      </c>
      <c r="D29" s="67" t="e">
        <f ca="1">IF($A29&gt;0,VLOOKUP($A29,#REF!,5),"")</f>
        <v>#NAME?</v>
      </c>
      <c r="E29" s="68" t="e">
        <f ca="1">IF($A29&gt;0,VLOOKUP($A29,#REF!,6),"")</f>
        <v>#NAME?</v>
      </c>
      <c r="F29" s="98" t="e">
        <f ca="1">IF($A29&gt;0,VLOOKUP($A29,#REF!,8),"")</f>
        <v>#NAME?</v>
      </c>
      <c r="G29" s="69"/>
      <c r="H29" s="70"/>
      <c r="I29" s="70"/>
      <c r="J29" s="70"/>
      <c r="K29" s="173" t="e">
        <f ca="1">IF($A29&gt;0,VLOOKUP($A29,#REF!,16,0),"")</f>
        <v>#NAME?</v>
      </c>
      <c r="L29" s="174"/>
      <c r="M29" s="175"/>
    </row>
    <row r="30" spans="1:13" ht="20.100000000000001" customHeight="1">
      <c r="A30" t="e">
        <f ca="1">IF(B30&gt;VLOOKUP($E$2&amp;"-"&amp;$C$3,#REF!,2,FALSE),0,A29+1)</f>
        <v>#NAME?</v>
      </c>
      <c r="B30" s="65">
        <f t="shared" si="0"/>
        <v>23</v>
      </c>
      <c r="C30" s="66" t="e">
        <f ca="1">IF($A30&gt;0,VLOOKUP($A30,#REF!,4),"")</f>
        <v>#NAME?</v>
      </c>
      <c r="D30" s="67" t="e">
        <f ca="1">IF($A30&gt;0,VLOOKUP($A30,#REF!,5),"")</f>
        <v>#NAME?</v>
      </c>
      <c r="E30" s="68" t="e">
        <f ca="1">IF($A30&gt;0,VLOOKUP($A30,#REF!,6),"")</f>
        <v>#NAME?</v>
      </c>
      <c r="F30" s="98" t="e">
        <f ca="1">IF($A30&gt;0,VLOOKUP($A30,#REF!,8),"")</f>
        <v>#NAME?</v>
      </c>
      <c r="G30" s="69"/>
      <c r="H30" s="70"/>
      <c r="I30" s="70"/>
      <c r="J30" s="70"/>
      <c r="K30" s="173" t="e">
        <f ca="1">IF($A30&gt;0,VLOOKUP($A30,#REF!,16,0),"")</f>
        <v>#NAME?</v>
      </c>
      <c r="L30" s="174"/>
      <c r="M30" s="175"/>
    </row>
    <row r="31" spans="1:13" ht="20.100000000000001" customHeight="1">
      <c r="A31" t="e">
        <f ca="1">IF(B31&gt;VLOOKUP($E$2&amp;"-"&amp;$C$3,#REF!,2,FALSE),0,A30+1)</f>
        <v>#NAME?</v>
      </c>
      <c r="B31" s="65">
        <f t="shared" si="0"/>
        <v>24</v>
      </c>
      <c r="C31" s="66" t="e">
        <f ca="1">IF($A31&gt;0,VLOOKUP($A31,#REF!,4),"")</f>
        <v>#NAME?</v>
      </c>
      <c r="D31" s="67" t="e">
        <f ca="1">IF($A31&gt;0,VLOOKUP($A31,#REF!,5),"")</f>
        <v>#NAME?</v>
      </c>
      <c r="E31" s="68" t="e">
        <f ca="1">IF($A31&gt;0,VLOOKUP($A31,#REF!,6),"")</f>
        <v>#NAME?</v>
      </c>
      <c r="F31" s="98" t="e">
        <f ca="1">IF($A31&gt;0,VLOOKUP($A31,#REF!,8),"")</f>
        <v>#NAME?</v>
      </c>
      <c r="G31" s="69"/>
      <c r="H31" s="70"/>
      <c r="I31" s="70"/>
      <c r="J31" s="70"/>
      <c r="K31" s="173" t="e">
        <f ca="1">IF($A31&gt;0,VLOOKUP($A31,#REF!,16,0),"")</f>
        <v>#NAME?</v>
      </c>
      <c r="L31" s="174"/>
      <c r="M31" s="175"/>
    </row>
    <row r="32" spans="1:13" ht="20.100000000000001" customHeight="1">
      <c r="A32" t="e">
        <f ca="1">IF(B32&gt;VLOOKUP($E$2&amp;"-"&amp;$C$3,#REF!,2,FALSE),0,A31+1)</f>
        <v>#NAME?</v>
      </c>
      <c r="B32" s="65">
        <f t="shared" si="0"/>
        <v>25</v>
      </c>
      <c r="C32" s="66" t="e">
        <f ca="1">IF($A32&gt;0,VLOOKUP($A32,#REF!,4),"")</f>
        <v>#NAME?</v>
      </c>
      <c r="D32" s="67" t="e">
        <f ca="1">IF($A32&gt;0,VLOOKUP($A32,#REF!,5),"")</f>
        <v>#NAME?</v>
      </c>
      <c r="E32" s="68" t="e">
        <f ca="1">IF($A32&gt;0,VLOOKUP($A32,#REF!,6),"")</f>
        <v>#NAME?</v>
      </c>
      <c r="F32" s="98" t="e">
        <f ca="1">IF($A32&gt;0,VLOOKUP($A32,#REF!,8),"")</f>
        <v>#NAME?</v>
      </c>
      <c r="G32" s="69"/>
      <c r="H32" s="70"/>
      <c r="I32" s="70"/>
      <c r="J32" s="70"/>
      <c r="K32" s="173" t="e">
        <f ca="1">IF($A32&gt;0,VLOOKUP($A32,#REF!,16,0),"")</f>
        <v>#NAME?</v>
      </c>
      <c r="L32" s="174"/>
      <c r="M32" s="175"/>
    </row>
    <row r="33" spans="1:13" ht="20.100000000000001" customHeight="1">
      <c r="A33" t="e">
        <f ca="1">IF(B33&gt;VLOOKUP($E$2&amp;"-"&amp;$C$3,#REF!,2,FALSE),0,A32+1)</f>
        <v>#NAME?</v>
      </c>
      <c r="B33" s="65">
        <f t="shared" si="0"/>
        <v>26</v>
      </c>
      <c r="C33" s="66" t="e">
        <f ca="1">IF($A33&gt;0,VLOOKUP($A33,#REF!,4),"")</f>
        <v>#NAME?</v>
      </c>
      <c r="D33" s="67" t="e">
        <f ca="1">IF($A33&gt;0,VLOOKUP($A33,#REF!,5),"")</f>
        <v>#NAME?</v>
      </c>
      <c r="E33" s="68" t="e">
        <f ca="1">IF($A33&gt;0,VLOOKUP($A33,#REF!,6),"")</f>
        <v>#NAME?</v>
      </c>
      <c r="F33" s="98" t="e">
        <f ca="1">IF($A33&gt;0,VLOOKUP($A33,#REF!,8),"")</f>
        <v>#NAME?</v>
      </c>
      <c r="G33" s="69"/>
      <c r="H33" s="70"/>
      <c r="I33" s="70"/>
      <c r="J33" s="70"/>
      <c r="K33" s="173" t="e">
        <f ca="1">IF($A33&gt;0,VLOOKUP($A33,#REF!,16,0),"")</f>
        <v>#NAME?</v>
      </c>
      <c r="L33" s="174"/>
      <c r="M33" s="175"/>
    </row>
    <row r="34" spans="1:13" ht="20.100000000000001" customHeight="1">
      <c r="A34" t="e">
        <f ca="1">IF(B34&gt;VLOOKUP($E$2&amp;"-"&amp;$C$3,#REF!,2,FALSE),0,A33+1)</f>
        <v>#NAME?</v>
      </c>
      <c r="B34" s="65">
        <f t="shared" si="0"/>
        <v>27</v>
      </c>
      <c r="C34" s="66" t="e">
        <f ca="1">IF($A34&gt;0,VLOOKUP($A34,#REF!,4),"")</f>
        <v>#NAME?</v>
      </c>
      <c r="D34" s="67" t="e">
        <f ca="1">IF($A34&gt;0,VLOOKUP($A34,#REF!,5),"")</f>
        <v>#NAME?</v>
      </c>
      <c r="E34" s="68" t="e">
        <f ca="1">IF($A34&gt;0,VLOOKUP($A34,#REF!,6),"")</f>
        <v>#NAME?</v>
      </c>
      <c r="F34" s="98" t="e">
        <f ca="1">IF($A34&gt;0,VLOOKUP($A34,#REF!,8),"")</f>
        <v>#NAME?</v>
      </c>
      <c r="G34" s="69"/>
      <c r="H34" s="70"/>
      <c r="I34" s="70"/>
      <c r="J34" s="70"/>
      <c r="K34" s="173" t="e">
        <f ca="1">IF($A34&gt;0,VLOOKUP($A34,#REF!,16,0),"")</f>
        <v>#NAME?</v>
      </c>
      <c r="L34" s="174"/>
      <c r="M34" s="175"/>
    </row>
    <row r="35" spans="1:13" ht="20.100000000000001" customHeight="1">
      <c r="A35" t="e">
        <f ca="1">IF(B35&gt;VLOOKUP($E$2&amp;"-"&amp;$C$3,#REF!,2,FALSE),0,A34+1)</f>
        <v>#NAME?</v>
      </c>
      <c r="B35" s="65">
        <f t="shared" si="0"/>
        <v>28</v>
      </c>
      <c r="C35" s="66" t="e">
        <f ca="1">IF($A35&gt;0,VLOOKUP($A35,#REF!,4),"")</f>
        <v>#NAME?</v>
      </c>
      <c r="D35" s="67" t="e">
        <f ca="1">IF($A35&gt;0,VLOOKUP($A35,#REF!,5),"")</f>
        <v>#NAME?</v>
      </c>
      <c r="E35" s="68" t="e">
        <f ca="1">IF($A35&gt;0,VLOOKUP($A35,#REF!,6),"")</f>
        <v>#NAME?</v>
      </c>
      <c r="F35" s="98" t="e">
        <f ca="1">IF($A35&gt;0,VLOOKUP($A35,#REF!,8),"")</f>
        <v>#NAME?</v>
      </c>
      <c r="G35" s="69"/>
      <c r="H35" s="70"/>
      <c r="I35" s="70"/>
      <c r="J35" s="70"/>
      <c r="K35" s="173" t="e">
        <f ca="1">IF($A35&gt;0,VLOOKUP($A35,#REF!,16,0),"")</f>
        <v>#NAME?</v>
      </c>
      <c r="L35" s="174"/>
      <c r="M35" s="175"/>
    </row>
    <row r="36" spans="1:13" ht="20.100000000000001" customHeight="1">
      <c r="A36" t="e">
        <f ca="1">IF(B36&gt;VLOOKUP($E$2&amp;"-"&amp;$C$3,#REF!,2,FALSE),0,A35+1)</f>
        <v>#NAME?</v>
      </c>
      <c r="B36" s="65">
        <f t="shared" si="0"/>
        <v>29</v>
      </c>
      <c r="C36" s="66" t="e">
        <f ca="1">IF($A36&gt;0,VLOOKUP($A36,#REF!,4),"")</f>
        <v>#NAME?</v>
      </c>
      <c r="D36" s="67" t="e">
        <f ca="1">IF($A36&gt;0,VLOOKUP($A36,#REF!,5),"")</f>
        <v>#NAME?</v>
      </c>
      <c r="E36" s="68" t="e">
        <f ca="1">IF($A36&gt;0,VLOOKUP($A36,#REF!,6),"")</f>
        <v>#NAME?</v>
      </c>
      <c r="F36" s="98" t="e">
        <f ca="1">IF($A36&gt;0,VLOOKUP($A36,#REF!,8),"")</f>
        <v>#NAME?</v>
      </c>
      <c r="G36" s="69"/>
      <c r="H36" s="70"/>
      <c r="I36" s="70"/>
      <c r="J36" s="70"/>
      <c r="K36" s="173" t="e">
        <f ca="1">IF($A36&gt;0,VLOOKUP($A36,#REF!,16,0),"")</f>
        <v>#NAME?</v>
      </c>
      <c r="L36" s="174"/>
      <c r="M36" s="175"/>
    </row>
    <row r="37" spans="1:13" ht="20.100000000000001" customHeight="1">
      <c r="A37" t="e">
        <f ca="1">IF(B37&gt;VLOOKUP($E$2&amp;"-"&amp;$C$3,#REF!,2,FALSE),0,A36+1)</f>
        <v>#NAME?</v>
      </c>
      <c r="B37" s="72">
        <f t="shared" si="0"/>
        <v>30</v>
      </c>
      <c r="C37" s="66" t="e">
        <f ca="1">IF($A37&gt;0,VLOOKUP($A37,#REF!,4),"")</f>
        <v>#NAME?</v>
      </c>
      <c r="D37" s="67" t="e">
        <f ca="1">IF($A37&gt;0,VLOOKUP($A37,#REF!,5),"")</f>
        <v>#NAME?</v>
      </c>
      <c r="E37" s="68" t="e">
        <f ca="1">IF($A37&gt;0,VLOOKUP($A37,#REF!,6),"")</f>
        <v>#NAME?</v>
      </c>
      <c r="F37" s="98" t="e">
        <f ca="1">IF($A37&gt;0,VLOOKUP($A37,#REF!,8),"")</f>
        <v>#NAME?</v>
      </c>
      <c r="G37" s="73"/>
      <c r="H37" s="74"/>
      <c r="I37" s="74"/>
      <c r="J37" s="74"/>
      <c r="K37" s="173" t="e">
        <f ca="1">IF($A37&gt;0,VLOOKUP($A37,#REF!,16,0),"")</f>
        <v>#NAME?</v>
      </c>
      <c r="L37" s="174"/>
      <c r="M37" s="175"/>
    </row>
    <row r="38" spans="1:13" ht="23.25" customHeight="1">
      <c r="B38" s="75" t="s">
        <v>71</v>
      </c>
      <c r="C38" s="76"/>
      <c r="D38" s="77"/>
      <c r="E38" s="78"/>
      <c r="F38" s="79"/>
      <c r="G38" s="80"/>
      <c r="H38" s="81"/>
      <c r="I38" s="81"/>
      <c r="J38" s="81"/>
      <c r="K38" s="71"/>
      <c r="L38" s="71"/>
      <c r="M38" s="71"/>
    </row>
    <row r="39" spans="1:13" ht="20.100000000000001" customHeight="1">
      <c r="B39" s="82" t="s">
        <v>72</v>
      </c>
      <c r="C39" s="83"/>
      <c r="D39" s="84"/>
      <c r="E39" s="85"/>
      <c r="F39" s="86"/>
      <c r="G39" s="87"/>
      <c r="H39" s="88"/>
      <c r="I39" s="88"/>
      <c r="J39" s="88"/>
      <c r="K39" s="89"/>
      <c r="L39" s="89"/>
      <c r="M39" s="89"/>
    </row>
    <row r="40" spans="1:13" ht="20.100000000000001" customHeight="1">
      <c r="B40" s="90"/>
      <c r="C40" s="83"/>
      <c r="D40" s="84"/>
      <c r="E40" s="85"/>
      <c r="F40" s="86"/>
      <c r="G40" s="87"/>
      <c r="H40" s="88"/>
      <c r="I40" s="88"/>
      <c r="J40" s="88"/>
      <c r="K40" s="89"/>
      <c r="L40" s="89"/>
      <c r="M40" s="89"/>
    </row>
    <row r="41" spans="1:13" ht="20.100000000000001" customHeight="1">
      <c r="B41" s="90"/>
      <c r="C41" s="83"/>
      <c r="D41" s="84"/>
      <c r="E41" s="85"/>
      <c r="F41" s="86"/>
      <c r="G41" s="87"/>
      <c r="H41" s="88"/>
      <c r="I41" s="88"/>
      <c r="J41" s="88"/>
      <c r="K41" s="89"/>
      <c r="L41" s="89"/>
      <c r="M41" s="89"/>
    </row>
    <row r="42" spans="1:13" ht="8.25" customHeight="1">
      <c r="B42" s="90"/>
      <c r="C42" s="83"/>
      <c r="D42" s="84"/>
      <c r="E42" s="85"/>
      <c r="F42" s="86"/>
      <c r="G42" s="87"/>
      <c r="H42" s="88"/>
      <c r="I42" s="88"/>
      <c r="J42" s="88"/>
      <c r="K42" s="89"/>
      <c r="L42" s="89"/>
      <c r="M42" s="89"/>
    </row>
    <row r="43" spans="1:13" ht="20.100000000000001" customHeight="1">
      <c r="B43" s="91" t="s">
        <v>73</v>
      </c>
      <c r="C43" s="83"/>
      <c r="D43" s="84"/>
      <c r="E43" s="85"/>
      <c r="F43" s="86"/>
      <c r="G43" s="87"/>
      <c r="H43" s="88"/>
      <c r="I43" s="88"/>
      <c r="J43" s="88"/>
      <c r="K43" s="89"/>
      <c r="L43" s="89"/>
      <c r="M43" s="89"/>
    </row>
    <row r="44" spans="1:13" ht="20.100000000000001" customHeight="1">
      <c r="A44" t="e">
        <f ca="1">IF(B44&gt;VLOOKUP($E$2&amp;"-"&amp;$C$3,#REF!,2,FALSE),0,A37+1)</f>
        <v>#NAME?</v>
      </c>
      <c r="B44" s="92">
        <f>B37+1</f>
        <v>31</v>
      </c>
      <c r="C44" s="93" t="e">
        <f ca="1">IF($A44&gt;0,VLOOKUP($A44,#REF!,4),"")</f>
        <v>#NAME?</v>
      </c>
      <c r="D44" s="94" t="e">
        <f ca="1">IF($A44&gt;0,VLOOKUP($A44,#REF!,5),"")</f>
        <v>#NAME?</v>
      </c>
      <c r="E44" s="95" t="e">
        <f ca="1">IF($A44&gt;0,VLOOKUP($A44,#REF!,6),"")</f>
        <v>#NAME?</v>
      </c>
      <c r="F44" s="99" t="e">
        <f ca="1">IF($A44&gt;0,VLOOKUP($A44,#REF!,8),"")</f>
        <v>#NAME?</v>
      </c>
      <c r="G44" s="96"/>
      <c r="H44" s="97"/>
      <c r="I44" s="97"/>
      <c r="J44" s="97"/>
      <c r="K44" s="183" t="e">
        <f ca="1">IF($A44&gt;0,VLOOKUP($A44,#REF!,16,0),"")</f>
        <v>#NAME?</v>
      </c>
      <c r="L44" s="184"/>
      <c r="M44" s="185"/>
    </row>
    <row r="45" spans="1:13" ht="20.100000000000001" customHeight="1">
      <c r="A45" t="e">
        <f ca="1">IF(B45&gt;VLOOKUP($E$2&amp;"-"&amp;$C$3,#REF!,2,FALSE),0,A44+1)</f>
        <v>#NAME?</v>
      </c>
      <c r="B45" s="65">
        <f t="shared" si="0"/>
        <v>32</v>
      </c>
      <c r="C45" s="66" t="e">
        <f ca="1">IF($A45&gt;0,VLOOKUP($A45,#REF!,4),"")</f>
        <v>#NAME?</v>
      </c>
      <c r="D45" s="67" t="e">
        <f ca="1">IF($A45&gt;0,VLOOKUP($A45,#REF!,5),"")</f>
        <v>#NAME?</v>
      </c>
      <c r="E45" s="68" t="e">
        <f ca="1">IF($A45&gt;0,VLOOKUP($A45,#REF!,6),"")</f>
        <v>#NAME?</v>
      </c>
      <c r="F45" s="98" t="e">
        <f ca="1">IF($A45&gt;0,VLOOKUP($A45,#REF!,8),"")</f>
        <v>#NAME?</v>
      </c>
      <c r="G45" s="69"/>
      <c r="H45" s="70"/>
      <c r="I45" s="70"/>
      <c r="J45" s="70"/>
      <c r="K45" s="173" t="e">
        <f ca="1">IF($A45&gt;0,VLOOKUP($A45,#REF!,16,0),"")</f>
        <v>#NAME?</v>
      </c>
      <c r="L45" s="174"/>
      <c r="M45" s="175"/>
    </row>
    <row r="46" spans="1:13" ht="20.100000000000001" customHeight="1">
      <c r="A46" t="e">
        <f ca="1">IF(B46&gt;VLOOKUP($E$2&amp;"-"&amp;$C$3,#REF!,2,FALSE),0,A45+1)</f>
        <v>#NAME?</v>
      </c>
      <c r="B46" s="65">
        <f t="shared" si="0"/>
        <v>33</v>
      </c>
      <c r="C46" s="66" t="e">
        <f ca="1">IF($A46&gt;0,VLOOKUP($A46,#REF!,4),"")</f>
        <v>#NAME?</v>
      </c>
      <c r="D46" s="67" t="e">
        <f ca="1">IF($A46&gt;0,VLOOKUP($A46,#REF!,5),"")</f>
        <v>#NAME?</v>
      </c>
      <c r="E46" s="68" t="e">
        <f ca="1">IF($A46&gt;0,VLOOKUP($A46,#REF!,6),"")</f>
        <v>#NAME?</v>
      </c>
      <c r="F46" s="98" t="e">
        <f ca="1">IF($A46&gt;0,VLOOKUP($A46,#REF!,8),"")</f>
        <v>#NAME?</v>
      </c>
      <c r="G46" s="69"/>
      <c r="H46" s="70"/>
      <c r="I46" s="70"/>
      <c r="J46" s="70"/>
      <c r="K46" s="173" t="e">
        <f ca="1">IF($A46&gt;0,VLOOKUP($A46,#REF!,16,0),"")</f>
        <v>#NAME?</v>
      </c>
      <c r="L46" s="174"/>
      <c r="M46" s="175"/>
    </row>
    <row r="47" spans="1:13" ht="20.100000000000001" customHeight="1">
      <c r="A47" t="e">
        <f ca="1">IF(B47&gt;VLOOKUP($E$2&amp;"-"&amp;$C$3,#REF!,2,FALSE),0,A46+1)</f>
        <v>#NAME?</v>
      </c>
      <c r="B47" s="65">
        <f t="shared" si="0"/>
        <v>34</v>
      </c>
      <c r="C47" s="66" t="e">
        <f ca="1">IF($A47&gt;0,VLOOKUP($A47,#REF!,4),"")</f>
        <v>#NAME?</v>
      </c>
      <c r="D47" s="67" t="e">
        <f ca="1">IF($A47&gt;0,VLOOKUP($A47,#REF!,5),"")</f>
        <v>#NAME?</v>
      </c>
      <c r="E47" s="68" t="e">
        <f ca="1">IF($A47&gt;0,VLOOKUP($A47,#REF!,6),"")</f>
        <v>#NAME?</v>
      </c>
      <c r="F47" s="98" t="e">
        <f ca="1">IF($A47&gt;0,VLOOKUP($A47,#REF!,8),"")</f>
        <v>#NAME?</v>
      </c>
      <c r="G47" s="69"/>
      <c r="H47" s="70"/>
      <c r="I47" s="70"/>
      <c r="J47" s="70"/>
      <c r="K47" s="173" t="e">
        <f ca="1">IF($A47&gt;0,VLOOKUP($A47,#REF!,16,0),"")</f>
        <v>#NAME?</v>
      </c>
      <c r="L47" s="174"/>
      <c r="M47" s="175"/>
    </row>
    <row r="48" spans="1:13" ht="20.100000000000001" customHeight="1">
      <c r="A48" t="e">
        <f ca="1">IF(B48&gt;VLOOKUP($E$2&amp;"-"&amp;$C$3,#REF!,2,FALSE),0,A47+1)</f>
        <v>#NAME?</v>
      </c>
      <c r="B48" s="65">
        <f t="shared" si="0"/>
        <v>35</v>
      </c>
      <c r="C48" s="66" t="e">
        <f ca="1">IF($A48&gt;0,VLOOKUP($A48,#REF!,4),"")</f>
        <v>#NAME?</v>
      </c>
      <c r="D48" s="67" t="e">
        <f ca="1">IF($A48&gt;0,VLOOKUP($A48,#REF!,5),"")</f>
        <v>#NAME?</v>
      </c>
      <c r="E48" s="68" t="e">
        <f ca="1">IF($A48&gt;0,VLOOKUP($A48,#REF!,6),"")</f>
        <v>#NAME?</v>
      </c>
      <c r="F48" s="98" t="e">
        <f ca="1">IF($A48&gt;0,VLOOKUP($A48,#REF!,8),"")</f>
        <v>#NAME?</v>
      </c>
      <c r="G48" s="69"/>
      <c r="H48" s="70"/>
      <c r="I48" s="70"/>
      <c r="J48" s="70"/>
      <c r="K48" s="173" t="e">
        <f ca="1">IF($A48&gt;0,VLOOKUP($A48,#REF!,16,0),"")</f>
        <v>#NAME?</v>
      </c>
      <c r="L48" s="174"/>
      <c r="M48" s="175"/>
    </row>
    <row r="49" spans="1:13" ht="20.100000000000001" customHeight="1">
      <c r="A49" t="e">
        <f ca="1">IF(B49&gt;VLOOKUP($E$2&amp;"-"&amp;$C$3,#REF!,2,FALSE),0,A48+1)</f>
        <v>#NAME?</v>
      </c>
      <c r="B49" s="65">
        <f t="shared" si="0"/>
        <v>36</v>
      </c>
      <c r="C49" s="66" t="e">
        <f ca="1">IF($A49&gt;0,VLOOKUP($A49,#REF!,4),"")</f>
        <v>#NAME?</v>
      </c>
      <c r="D49" s="67" t="e">
        <f ca="1">IF($A49&gt;0,VLOOKUP($A49,#REF!,5),"")</f>
        <v>#NAME?</v>
      </c>
      <c r="E49" s="68" t="e">
        <f ca="1">IF($A49&gt;0,VLOOKUP($A49,#REF!,6),"")</f>
        <v>#NAME?</v>
      </c>
      <c r="F49" s="98" t="e">
        <f ca="1">IF($A49&gt;0,VLOOKUP($A49,#REF!,8),"")</f>
        <v>#NAME?</v>
      </c>
      <c r="G49" s="69"/>
      <c r="H49" s="70"/>
      <c r="I49" s="70"/>
      <c r="J49" s="70"/>
      <c r="K49" s="173" t="e">
        <f ca="1">IF($A49&gt;0,VLOOKUP($A49,#REF!,16,0),"")</f>
        <v>#NAME?</v>
      </c>
      <c r="L49" s="174"/>
      <c r="M49" s="175"/>
    </row>
    <row r="50" spans="1:13" ht="20.100000000000001" customHeight="1">
      <c r="A50" t="e">
        <f ca="1">IF(B50&gt;VLOOKUP($E$2&amp;"-"&amp;$C$3,#REF!,2,FALSE),0,A49+1)</f>
        <v>#NAME?</v>
      </c>
      <c r="B50" s="65">
        <f t="shared" si="0"/>
        <v>37</v>
      </c>
      <c r="C50" s="66" t="e">
        <f ca="1">IF($A50&gt;0,VLOOKUP($A50,#REF!,4),"")</f>
        <v>#NAME?</v>
      </c>
      <c r="D50" s="67" t="e">
        <f ca="1">IF($A50&gt;0,VLOOKUP($A50,#REF!,5),"")</f>
        <v>#NAME?</v>
      </c>
      <c r="E50" s="68" t="e">
        <f ca="1">IF($A50&gt;0,VLOOKUP($A50,#REF!,6),"")</f>
        <v>#NAME?</v>
      </c>
      <c r="F50" s="98" t="e">
        <f ca="1">IF($A50&gt;0,VLOOKUP($A50,#REF!,8),"")</f>
        <v>#NAME?</v>
      </c>
      <c r="G50" s="69"/>
      <c r="H50" s="70"/>
      <c r="I50" s="70"/>
      <c r="J50" s="70"/>
      <c r="K50" s="173" t="e">
        <f ca="1">IF($A50&gt;0,VLOOKUP($A50,#REF!,16,0),"")</f>
        <v>#NAME?</v>
      </c>
      <c r="L50" s="174"/>
      <c r="M50" s="175"/>
    </row>
    <row r="51" spans="1:13" ht="20.100000000000001" customHeight="1">
      <c r="A51" t="e">
        <f ca="1">IF(B51&gt;VLOOKUP($E$2&amp;"-"&amp;$C$3,#REF!,2,FALSE),0,A50+1)</f>
        <v>#NAME?</v>
      </c>
      <c r="B51" s="65">
        <f t="shared" si="0"/>
        <v>38</v>
      </c>
      <c r="C51" s="66" t="e">
        <f ca="1">IF($A51&gt;0,VLOOKUP($A51,#REF!,4),"")</f>
        <v>#NAME?</v>
      </c>
      <c r="D51" s="67" t="e">
        <f ca="1">IF($A51&gt;0,VLOOKUP($A51,#REF!,5),"")</f>
        <v>#NAME?</v>
      </c>
      <c r="E51" s="68" t="e">
        <f ca="1">IF($A51&gt;0,VLOOKUP($A51,#REF!,6),"")</f>
        <v>#NAME?</v>
      </c>
      <c r="F51" s="98" t="e">
        <f ca="1">IF($A51&gt;0,VLOOKUP($A51,#REF!,8),"")</f>
        <v>#NAME?</v>
      </c>
      <c r="G51" s="69"/>
      <c r="H51" s="70"/>
      <c r="I51" s="70"/>
      <c r="J51" s="70"/>
      <c r="K51" s="173" t="e">
        <f ca="1">IF($A51&gt;0,VLOOKUP($A51,#REF!,16,0),"")</f>
        <v>#NAME?</v>
      </c>
      <c r="L51" s="174"/>
      <c r="M51" s="175"/>
    </row>
    <row r="52" spans="1:13" ht="20.100000000000001" customHeight="1">
      <c r="A52" t="e">
        <f ca="1">IF(B52&gt;VLOOKUP($E$2&amp;"-"&amp;$C$3,#REF!,2,FALSE),0,A51+1)</f>
        <v>#NAME?</v>
      </c>
      <c r="B52" s="65">
        <f t="shared" si="0"/>
        <v>39</v>
      </c>
      <c r="C52" s="66" t="e">
        <f ca="1">IF($A52&gt;0,VLOOKUP($A52,#REF!,4),"")</f>
        <v>#NAME?</v>
      </c>
      <c r="D52" s="67" t="e">
        <f ca="1">IF($A52&gt;0,VLOOKUP($A52,#REF!,5),"")</f>
        <v>#NAME?</v>
      </c>
      <c r="E52" s="68" t="e">
        <f ca="1">IF($A52&gt;0,VLOOKUP($A52,#REF!,6),"")</f>
        <v>#NAME?</v>
      </c>
      <c r="F52" s="98" t="e">
        <f ca="1">IF($A52&gt;0,VLOOKUP($A52,#REF!,8),"")</f>
        <v>#NAME?</v>
      </c>
      <c r="G52" s="69"/>
      <c r="H52" s="70"/>
      <c r="I52" s="70"/>
      <c r="J52" s="70"/>
      <c r="K52" s="173" t="e">
        <f ca="1">IF($A52&gt;0,VLOOKUP($A52,#REF!,16,0),"")</f>
        <v>#NAME?</v>
      </c>
      <c r="L52" s="174"/>
      <c r="M52" s="175"/>
    </row>
    <row r="53" spans="1:13" ht="20.100000000000001" customHeight="1">
      <c r="A53" t="e">
        <f ca="1">IF(B53&gt;VLOOKUP($E$2&amp;"-"&amp;$C$3,#REF!,2,FALSE),0,A52+1)</f>
        <v>#NAME?</v>
      </c>
      <c r="B53" s="65">
        <f t="shared" si="0"/>
        <v>40</v>
      </c>
      <c r="C53" s="66" t="e">
        <f ca="1">IF($A53&gt;0,VLOOKUP($A53,#REF!,4),"")</f>
        <v>#NAME?</v>
      </c>
      <c r="D53" s="67" t="e">
        <f ca="1">IF($A53&gt;0,VLOOKUP($A53,#REF!,5),"")</f>
        <v>#NAME?</v>
      </c>
      <c r="E53" s="68" t="e">
        <f ca="1">IF($A53&gt;0,VLOOKUP($A53,#REF!,6),"")</f>
        <v>#NAME?</v>
      </c>
      <c r="F53" s="98" t="e">
        <f ca="1">IF($A53&gt;0,VLOOKUP($A53,#REF!,8),"")</f>
        <v>#NAME?</v>
      </c>
      <c r="G53" s="69"/>
      <c r="H53" s="70"/>
      <c r="I53" s="70"/>
      <c r="J53" s="70"/>
      <c r="K53" s="173" t="e">
        <f ca="1">IF($A53&gt;0,VLOOKUP($A53,#REF!,16,0),"")</f>
        <v>#NAME?</v>
      </c>
      <c r="L53" s="174"/>
      <c r="M53" s="175"/>
    </row>
    <row r="54" spans="1:13" ht="20.100000000000001" customHeight="1">
      <c r="A54" t="e">
        <f ca="1">IF(B54&gt;VLOOKUP($E$2&amp;"-"&amp;$C$3,#REF!,2,FALSE),0,A53+1)</f>
        <v>#NAME?</v>
      </c>
      <c r="B54" s="65">
        <f t="shared" si="0"/>
        <v>41</v>
      </c>
      <c r="C54" s="66" t="e">
        <f ca="1">IF($A54&gt;0,VLOOKUP($A54,#REF!,4),"")</f>
        <v>#NAME?</v>
      </c>
      <c r="D54" s="67" t="e">
        <f ca="1">IF($A54&gt;0,VLOOKUP($A54,#REF!,5),"")</f>
        <v>#NAME?</v>
      </c>
      <c r="E54" s="68" t="e">
        <f ca="1">IF($A54&gt;0,VLOOKUP($A54,#REF!,6),"")</f>
        <v>#NAME?</v>
      </c>
      <c r="F54" s="98" t="e">
        <f ca="1">IF($A54&gt;0,VLOOKUP($A54,#REF!,8),"")</f>
        <v>#NAME?</v>
      </c>
      <c r="G54" s="69"/>
      <c r="H54" s="70"/>
      <c r="I54" s="70"/>
      <c r="J54" s="70"/>
      <c r="K54" s="173" t="e">
        <f ca="1">IF($A54&gt;0,VLOOKUP($A54,#REF!,16,0),"")</f>
        <v>#NAME?</v>
      </c>
      <c r="L54" s="174"/>
      <c r="M54" s="175"/>
    </row>
    <row r="55" spans="1:13" ht="20.100000000000001" customHeight="1">
      <c r="A55" t="e">
        <f ca="1">IF(B55&gt;VLOOKUP($E$2&amp;"-"&amp;$C$3,#REF!,2,FALSE),0,A54+1)</f>
        <v>#NAME?</v>
      </c>
      <c r="B55" s="65">
        <f t="shared" si="0"/>
        <v>42</v>
      </c>
      <c r="C55" s="66" t="e">
        <f ca="1">IF($A55&gt;0,VLOOKUP($A55,#REF!,4),"")</f>
        <v>#NAME?</v>
      </c>
      <c r="D55" s="67" t="e">
        <f ca="1">IF($A55&gt;0,VLOOKUP($A55,#REF!,5),"")</f>
        <v>#NAME?</v>
      </c>
      <c r="E55" s="68" t="e">
        <f ca="1">IF($A55&gt;0,VLOOKUP($A55,#REF!,6),"")</f>
        <v>#NAME?</v>
      </c>
      <c r="F55" s="98" t="e">
        <f ca="1">IF($A55&gt;0,VLOOKUP($A55,#REF!,8),"")</f>
        <v>#NAME?</v>
      </c>
      <c r="G55" s="69"/>
      <c r="H55" s="70"/>
      <c r="I55" s="70"/>
      <c r="J55" s="70"/>
      <c r="K55" s="173" t="e">
        <f ca="1">IF($A55&gt;0,VLOOKUP($A55,#REF!,16,0),"")</f>
        <v>#NAME?</v>
      </c>
      <c r="L55" s="174"/>
      <c r="M55" s="175"/>
    </row>
    <row r="56" spans="1:13" ht="20.100000000000001" customHeight="1">
      <c r="A56" t="e">
        <f ca="1">IF(B56&gt;VLOOKUP($E$2&amp;"-"&amp;$C$3,#REF!,2,FALSE),0,A55+1)</f>
        <v>#NAME?</v>
      </c>
      <c r="B56" s="65">
        <f t="shared" si="0"/>
        <v>43</v>
      </c>
      <c r="C56" s="66" t="e">
        <f ca="1">IF($A56&gt;0,VLOOKUP($A56,#REF!,4),"")</f>
        <v>#NAME?</v>
      </c>
      <c r="D56" s="67" t="e">
        <f ca="1">IF($A56&gt;0,VLOOKUP($A56,#REF!,5),"")</f>
        <v>#NAME?</v>
      </c>
      <c r="E56" s="68" t="e">
        <f ca="1">IF($A56&gt;0,VLOOKUP($A56,#REF!,6),"")</f>
        <v>#NAME?</v>
      </c>
      <c r="F56" s="98" t="e">
        <f ca="1">IF($A56&gt;0,VLOOKUP($A56,#REF!,8),"")</f>
        <v>#NAME?</v>
      </c>
      <c r="G56" s="69"/>
      <c r="H56" s="70"/>
      <c r="I56" s="70"/>
      <c r="J56" s="70"/>
      <c r="K56" s="173" t="e">
        <f ca="1">IF($A56&gt;0,VLOOKUP($A56,#REF!,16,0),"")</f>
        <v>#NAME?</v>
      </c>
      <c r="L56" s="174"/>
      <c r="M56" s="175"/>
    </row>
    <row r="57" spans="1:13" ht="20.100000000000001" customHeight="1">
      <c r="A57" t="e">
        <f ca="1">IF(B57&gt;VLOOKUP($E$2&amp;"-"&amp;$C$3,#REF!,2,FALSE),0,A56+1)</f>
        <v>#NAME?</v>
      </c>
      <c r="B57" s="65">
        <f t="shared" si="0"/>
        <v>44</v>
      </c>
      <c r="C57" s="66" t="e">
        <f ca="1">IF($A57&gt;0,VLOOKUP($A57,#REF!,4),"")</f>
        <v>#NAME?</v>
      </c>
      <c r="D57" s="67" t="e">
        <f ca="1">IF($A57&gt;0,VLOOKUP($A57,#REF!,5),"")</f>
        <v>#NAME?</v>
      </c>
      <c r="E57" s="68" t="e">
        <f ca="1">IF($A57&gt;0,VLOOKUP($A57,#REF!,6),"")</f>
        <v>#NAME?</v>
      </c>
      <c r="F57" s="98" t="e">
        <f ca="1">IF($A57&gt;0,VLOOKUP($A57,#REF!,8),"")</f>
        <v>#NAME?</v>
      </c>
      <c r="G57" s="69"/>
      <c r="H57" s="70"/>
      <c r="I57" s="70"/>
      <c r="J57" s="70"/>
      <c r="K57" s="173" t="e">
        <f ca="1">IF($A57&gt;0,VLOOKUP($A57,#REF!,16,0),"")</f>
        <v>#NAME?</v>
      </c>
      <c r="L57" s="174"/>
      <c r="M57" s="175"/>
    </row>
    <row r="58" spans="1:13" ht="20.100000000000001" customHeight="1">
      <c r="A58" t="e">
        <f ca="1">IF(B58&gt;VLOOKUP($E$2&amp;"-"&amp;$C$3,#REF!,2,FALSE),0,A57+1)</f>
        <v>#NAME?</v>
      </c>
      <c r="B58" s="65">
        <f t="shared" si="0"/>
        <v>45</v>
      </c>
      <c r="C58" s="66" t="e">
        <f ca="1">IF($A58&gt;0,VLOOKUP($A58,#REF!,4),"")</f>
        <v>#NAME?</v>
      </c>
      <c r="D58" s="67" t="e">
        <f ca="1">IF($A58&gt;0,VLOOKUP($A58,#REF!,5),"")</f>
        <v>#NAME?</v>
      </c>
      <c r="E58" s="68" t="e">
        <f ca="1">IF($A58&gt;0,VLOOKUP($A58,#REF!,6),"")</f>
        <v>#NAME?</v>
      </c>
      <c r="F58" s="98" t="e">
        <f ca="1">IF($A58&gt;0,VLOOKUP($A58,#REF!,8),"")</f>
        <v>#NAME?</v>
      </c>
      <c r="G58" s="69"/>
      <c r="H58" s="70"/>
      <c r="I58" s="70"/>
      <c r="J58" s="70"/>
      <c r="K58" s="173" t="e">
        <f ca="1">IF($A58&gt;0,VLOOKUP($A58,#REF!,16,0),"")</f>
        <v>#NAME?</v>
      </c>
      <c r="L58" s="174"/>
      <c r="M58" s="175"/>
    </row>
    <row r="59" spans="1:13" ht="20.100000000000001" customHeight="1">
      <c r="A59" t="e">
        <f ca="1">IF(B59&gt;VLOOKUP($E$2&amp;"-"&amp;$C$3,#REF!,2,FALSE),0,A58+1)</f>
        <v>#NAME?</v>
      </c>
      <c r="B59" s="65">
        <f t="shared" si="0"/>
        <v>46</v>
      </c>
      <c r="C59" s="66" t="e">
        <f ca="1">IF($A59&gt;0,VLOOKUP($A59,#REF!,4),"")</f>
        <v>#NAME?</v>
      </c>
      <c r="D59" s="67" t="e">
        <f ca="1">IF($A59&gt;0,VLOOKUP($A59,#REF!,5),"")</f>
        <v>#NAME?</v>
      </c>
      <c r="E59" s="68" t="e">
        <f ca="1">IF($A59&gt;0,VLOOKUP($A59,#REF!,6),"")</f>
        <v>#NAME?</v>
      </c>
      <c r="F59" s="98" t="e">
        <f ca="1">IF($A59&gt;0,VLOOKUP($A59,#REF!,8),"")</f>
        <v>#NAME?</v>
      </c>
      <c r="G59" s="69"/>
      <c r="H59" s="70"/>
      <c r="I59" s="70"/>
      <c r="J59" s="70"/>
      <c r="K59" s="173" t="e">
        <f ca="1">IF($A59&gt;0,VLOOKUP($A59,#REF!,16,0),"")</f>
        <v>#NAME?</v>
      </c>
      <c r="L59" s="174"/>
      <c r="M59" s="175"/>
    </row>
    <row r="60" spans="1:13" ht="20.100000000000001" customHeight="1">
      <c r="A60" t="e">
        <f ca="1">IF(B60&gt;VLOOKUP($E$2&amp;"-"&amp;$C$3,#REF!,2,FALSE),0,A59+1)</f>
        <v>#NAME?</v>
      </c>
      <c r="B60" s="65">
        <f t="shared" si="0"/>
        <v>47</v>
      </c>
      <c r="C60" s="66" t="e">
        <f ca="1">IF($A60&gt;0,VLOOKUP($A60,#REF!,4),"")</f>
        <v>#NAME?</v>
      </c>
      <c r="D60" s="67" t="e">
        <f ca="1">IF($A60&gt;0,VLOOKUP($A60,#REF!,5),"")</f>
        <v>#NAME?</v>
      </c>
      <c r="E60" s="68" t="e">
        <f ca="1">IF($A60&gt;0,VLOOKUP($A60,#REF!,6),"")</f>
        <v>#NAME?</v>
      </c>
      <c r="F60" s="98" t="e">
        <f ca="1">IF($A60&gt;0,VLOOKUP($A60,#REF!,8),"")</f>
        <v>#NAME?</v>
      </c>
      <c r="G60" s="69"/>
      <c r="H60" s="70"/>
      <c r="I60" s="70"/>
      <c r="J60" s="70"/>
      <c r="K60" s="173" t="e">
        <f ca="1">IF($A60&gt;0,VLOOKUP($A60,#REF!,16,0),"")</f>
        <v>#NAME?</v>
      </c>
      <c r="L60" s="174"/>
      <c r="M60" s="175"/>
    </row>
    <row r="61" spans="1:13" ht="20.100000000000001" customHeight="1">
      <c r="A61" t="e">
        <f ca="1">IF(B61&gt;VLOOKUP($E$2&amp;"-"&amp;$C$3,#REF!,2,FALSE),0,A60+1)</f>
        <v>#NAME?</v>
      </c>
      <c r="B61" s="65">
        <f t="shared" si="0"/>
        <v>48</v>
      </c>
      <c r="C61" s="66" t="e">
        <f ca="1">IF($A61&gt;0,VLOOKUP($A61,#REF!,4),"")</f>
        <v>#NAME?</v>
      </c>
      <c r="D61" s="67" t="e">
        <f ca="1">IF($A61&gt;0,VLOOKUP($A61,#REF!,5),"")</f>
        <v>#NAME?</v>
      </c>
      <c r="E61" s="68" t="e">
        <f ca="1">IF($A61&gt;0,VLOOKUP($A61,#REF!,6),"")</f>
        <v>#NAME?</v>
      </c>
      <c r="F61" s="98" t="e">
        <f ca="1">IF($A61&gt;0,VLOOKUP($A61,#REF!,8),"")</f>
        <v>#NAME?</v>
      </c>
      <c r="G61" s="69"/>
      <c r="H61" s="70"/>
      <c r="I61" s="70"/>
      <c r="J61" s="70"/>
      <c r="K61" s="173" t="e">
        <f ca="1">IF($A61&gt;0,VLOOKUP($A61,#REF!,16,0),"")</f>
        <v>#NAME?</v>
      </c>
      <c r="L61" s="174"/>
      <c r="M61" s="175"/>
    </row>
    <row r="62" spans="1:13" ht="20.100000000000001" customHeight="1">
      <c r="A62" t="e">
        <f ca="1">IF(B62&gt;VLOOKUP($E$2&amp;"-"&amp;$C$3,#REF!,2,FALSE),0,A61+1)</f>
        <v>#NAME?</v>
      </c>
      <c r="B62" s="65">
        <f t="shared" si="0"/>
        <v>49</v>
      </c>
      <c r="C62" s="66" t="e">
        <f ca="1">IF($A62&gt;0,VLOOKUP($A62,#REF!,4),"")</f>
        <v>#NAME?</v>
      </c>
      <c r="D62" s="67" t="e">
        <f ca="1">IF($A62&gt;0,VLOOKUP($A62,#REF!,5),"")</f>
        <v>#NAME?</v>
      </c>
      <c r="E62" s="68" t="e">
        <f ca="1">IF($A62&gt;0,VLOOKUP($A62,#REF!,6),"")</f>
        <v>#NAME?</v>
      </c>
      <c r="F62" s="98" t="e">
        <f ca="1">IF($A62&gt;0,VLOOKUP($A62,#REF!,8),"")</f>
        <v>#NAME?</v>
      </c>
      <c r="G62" s="69"/>
      <c r="H62" s="70"/>
      <c r="I62" s="70"/>
      <c r="J62" s="70"/>
      <c r="K62" s="173" t="e">
        <f ca="1">IF($A62&gt;0,VLOOKUP($A62,#REF!,16,0),"")</f>
        <v>#NAME?</v>
      </c>
      <c r="L62" s="174"/>
      <c r="M62" s="175"/>
    </row>
    <row r="63" spans="1:13" ht="20.100000000000001" customHeight="1">
      <c r="A63" t="e">
        <f ca="1">IF(B63&gt;VLOOKUP($E$2&amp;"-"&amp;$C$3,#REF!,2,FALSE),0,A62+1)</f>
        <v>#NAME?</v>
      </c>
      <c r="B63" s="65">
        <f t="shared" si="0"/>
        <v>50</v>
      </c>
      <c r="C63" s="66" t="e">
        <f ca="1">IF($A63&gt;0,VLOOKUP($A63,#REF!,4),"")</f>
        <v>#NAME?</v>
      </c>
      <c r="D63" s="67" t="e">
        <f ca="1">IF($A63&gt;0,VLOOKUP($A63,#REF!,5),"")</f>
        <v>#NAME?</v>
      </c>
      <c r="E63" s="68" t="e">
        <f ca="1">IF($A63&gt;0,VLOOKUP($A63,#REF!,6),"")</f>
        <v>#NAME?</v>
      </c>
      <c r="F63" s="98" t="e">
        <f ca="1">IF($A63&gt;0,VLOOKUP($A63,#REF!,8),"")</f>
        <v>#NAME?</v>
      </c>
      <c r="G63" s="69"/>
      <c r="H63" s="70"/>
      <c r="I63" s="70"/>
      <c r="J63" s="70"/>
      <c r="K63" s="173" t="e">
        <f ca="1">IF($A63&gt;0,VLOOKUP($A63,#REF!,16,0),"")</f>
        <v>#NAME?</v>
      </c>
      <c r="L63" s="174"/>
      <c r="M63" s="175"/>
    </row>
    <row r="64" spans="1:13" ht="20.100000000000001" customHeight="1">
      <c r="A64" t="e">
        <f ca="1">IF(B64&gt;VLOOKUP($E$2&amp;"-"&amp;$C$3,#REF!,2,FALSE),0,A63+1)</f>
        <v>#NAME?</v>
      </c>
      <c r="B64" s="65">
        <f t="shared" si="0"/>
        <v>51</v>
      </c>
      <c r="C64" s="66" t="e">
        <f ca="1">IF($A64&gt;0,VLOOKUP($A64,#REF!,4),"")</f>
        <v>#NAME?</v>
      </c>
      <c r="D64" s="67" t="e">
        <f ca="1">IF($A64&gt;0,VLOOKUP($A64,#REF!,5),"")</f>
        <v>#NAME?</v>
      </c>
      <c r="E64" s="68" t="e">
        <f ca="1">IF($A64&gt;0,VLOOKUP($A64,#REF!,6),"")</f>
        <v>#NAME?</v>
      </c>
      <c r="F64" s="98" t="e">
        <f ca="1">IF($A64&gt;0,VLOOKUP($A64,#REF!,8),"")</f>
        <v>#NAME?</v>
      </c>
      <c r="G64" s="69"/>
      <c r="H64" s="70"/>
      <c r="I64" s="70"/>
      <c r="J64" s="70"/>
      <c r="K64" s="173" t="e">
        <f ca="1">IF($A64&gt;0,VLOOKUP($A64,#REF!,16,0),"")</f>
        <v>#NAME?</v>
      </c>
      <c r="L64" s="174"/>
      <c r="M64" s="175"/>
    </row>
    <row r="65" spans="1:13" ht="20.100000000000001" customHeight="1">
      <c r="A65" t="e">
        <f ca="1">IF(B65&gt;VLOOKUP($E$2&amp;"-"&amp;$C$3,#REF!,2,FALSE),0,A64+1)</f>
        <v>#NAME?</v>
      </c>
      <c r="B65" s="65">
        <f t="shared" si="0"/>
        <v>52</v>
      </c>
      <c r="C65" s="66" t="e">
        <f ca="1">IF($A65&gt;0,VLOOKUP($A65,#REF!,4),"")</f>
        <v>#NAME?</v>
      </c>
      <c r="D65" s="67" t="e">
        <f ca="1">IF($A65&gt;0,VLOOKUP($A65,#REF!,5),"")</f>
        <v>#NAME?</v>
      </c>
      <c r="E65" s="68" t="e">
        <f ca="1">IF($A65&gt;0,VLOOKUP($A65,#REF!,6),"")</f>
        <v>#NAME?</v>
      </c>
      <c r="F65" s="98" t="e">
        <f ca="1">IF($A65&gt;0,VLOOKUP($A65,#REF!,8),"")</f>
        <v>#NAME?</v>
      </c>
      <c r="G65" s="69"/>
      <c r="H65" s="70"/>
      <c r="I65" s="70"/>
      <c r="J65" s="70"/>
      <c r="K65" s="173" t="e">
        <f ca="1">IF($A65&gt;0,VLOOKUP($A65,#REF!,16,0),"")</f>
        <v>#NAME?</v>
      </c>
      <c r="L65" s="174"/>
      <c r="M65" s="175"/>
    </row>
    <row r="66" spans="1:13" ht="20.100000000000001" customHeight="1">
      <c r="A66" t="e">
        <f ca="1">IF(B66&gt;VLOOKUP($E$2&amp;"-"&amp;$C$3,#REF!,2,FALSE),0,A65+1)</f>
        <v>#NAME?</v>
      </c>
      <c r="B66" s="65">
        <f t="shared" si="0"/>
        <v>53</v>
      </c>
      <c r="C66" s="66" t="e">
        <f ca="1">IF($A66&gt;0,VLOOKUP($A66,#REF!,4),"")</f>
        <v>#NAME?</v>
      </c>
      <c r="D66" s="67" t="e">
        <f ca="1">IF($A66&gt;0,VLOOKUP($A66,#REF!,5),"")</f>
        <v>#NAME?</v>
      </c>
      <c r="E66" s="68" t="e">
        <f ca="1">IF($A66&gt;0,VLOOKUP($A66,#REF!,6),"")</f>
        <v>#NAME?</v>
      </c>
      <c r="F66" s="98" t="e">
        <f ca="1">IF($A66&gt;0,VLOOKUP($A66,#REF!,8),"")</f>
        <v>#NAME?</v>
      </c>
      <c r="G66" s="69"/>
      <c r="H66" s="70"/>
      <c r="I66" s="70"/>
      <c r="J66" s="70"/>
      <c r="K66" s="173" t="e">
        <f ca="1">IF($A66&gt;0,VLOOKUP($A66,#REF!,16,0),"")</f>
        <v>#NAME?</v>
      </c>
      <c r="L66" s="174"/>
      <c r="M66" s="175"/>
    </row>
    <row r="67" spans="1:13" ht="20.100000000000001" customHeight="1">
      <c r="A67" t="e">
        <f ca="1">IF(B67&gt;VLOOKUP($E$2&amp;"-"&amp;$C$3,#REF!,2,FALSE),0,A66+1)</f>
        <v>#NAME?</v>
      </c>
      <c r="B67" s="65">
        <f t="shared" si="0"/>
        <v>54</v>
      </c>
      <c r="C67" s="66" t="e">
        <f ca="1">IF($A67&gt;0,VLOOKUP($A67,#REF!,4),"")</f>
        <v>#NAME?</v>
      </c>
      <c r="D67" s="67" t="e">
        <f ca="1">IF($A67&gt;0,VLOOKUP($A67,#REF!,5),"")</f>
        <v>#NAME?</v>
      </c>
      <c r="E67" s="68" t="e">
        <f ca="1">IF($A67&gt;0,VLOOKUP($A67,#REF!,6),"")</f>
        <v>#NAME?</v>
      </c>
      <c r="F67" s="98" t="e">
        <f ca="1">IF($A67&gt;0,VLOOKUP($A67,#REF!,8),"")</f>
        <v>#NAME?</v>
      </c>
      <c r="G67" s="69"/>
      <c r="H67" s="70"/>
      <c r="I67" s="70"/>
      <c r="J67" s="70"/>
      <c r="K67" s="173" t="e">
        <f ca="1">IF($A67&gt;0,VLOOKUP($A67,#REF!,16,0),"")</f>
        <v>#NAME?</v>
      </c>
      <c r="L67" s="174"/>
      <c r="M67" s="175"/>
    </row>
    <row r="68" spans="1:13" ht="20.100000000000001" customHeight="1">
      <c r="A68" t="e">
        <f ca="1">IF(B68&gt;VLOOKUP($E$2&amp;"-"&amp;$C$3,#REF!,2,FALSE),0,A67+1)</f>
        <v>#NAME?</v>
      </c>
      <c r="B68" s="65">
        <f t="shared" si="0"/>
        <v>55</v>
      </c>
      <c r="C68" s="66" t="e">
        <f ca="1">IF($A68&gt;0,VLOOKUP($A68,#REF!,4),"")</f>
        <v>#NAME?</v>
      </c>
      <c r="D68" s="67" t="e">
        <f ca="1">IF($A68&gt;0,VLOOKUP($A68,#REF!,5),"")</f>
        <v>#NAME?</v>
      </c>
      <c r="E68" s="68" t="e">
        <f ca="1">IF($A68&gt;0,VLOOKUP($A68,#REF!,6),"")</f>
        <v>#NAME?</v>
      </c>
      <c r="F68" s="98" t="e">
        <f ca="1">IF($A68&gt;0,VLOOKUP($A68,#REF!,8),"")</f>
        <v>#NAME?</v>
      </c>
      <c r="G68" s="69"/>
      <c r="H68" s="70"/>
      <c r="I68" s="70"/>
      <c r="J68" s="70"/>
      <c r="K68" s="173" t="e">
        <f ca="1">IF($A68&gt;0,VLOOKUP($A68,#REF!,16,0),"")</f>
        <v>#NAME?</v>
      </c>
      <c r="L68" s="174"/>
      <c r="M68" s="175"/>
    </row>
    <row r="69" spans="1:13" ht="20.100000000000001" customHeight="1">
      <c r="A69" t="e">
        <f ca="1">IF(B69&gt;VLOOKUP($E$2&amp;"-"&amp;$C$3,#REF!,2,FALSE),0,A68+1)</f>
        <v>#NAME?</v>
      </c>
      <c r="B69" s="65">
        <f t="shared" si="0"/>
        <v>56</v>
      </c>
      <c r="C69" s="66" t="e">
        <f ca="1">IF($A69&gt;0,VLOOKUP($A69,#REF!,4),"")</f>
        <v>#NAME?</v>
      </c>
      <c r="D69" s="67" t="e">
        <f ca="1">IF($A69&gt;0,VLOOKUP($A69,#REF!,5),"")</f>
        <v>#NAME?</v>
      </c>
      <c r="E69" s="68" t="e">
        <f ca="1">IF($A69&gt;0,VLOOKUP($A69,#REF!,6),"")</f>
        <v>#NAME?</v>
      </c>
      <c r="F69" s="98" t="e">
        <f ca="1">IF($A69&gt;0,VLOOKUP($A69,#REF!,8),"")</f>
        <v>#NAME?</v>
      </c>
      <c r="G69" s="69"/>
      <c r="H69" s="70"/>
      <c r="I69" s="70"/>
      <c r="J69" s="70"/>
      <c r="K69" s="173" t="e">
        <f ca="1">IF($A69&gt;0,VLOOKUP($A69,#REF!,16,0),"")</f>
        <v>#NAME?</v>
      </c>
      <c r="L69" s="174"/>
      <c r="M69" s="175"/>
    </row>
    <row r="70" spans="1:13" ht="20.100000000000001" customHeight="1">
      <c r="A70" t="e">
        <f ca="1">IF(B70&gt;VLOOKUP($E$2&amp;"-"&amp;$C$3,#REF!,2,FALSE),0,A69+1)</f>
        <v>#NAME?</v>
      </c>
      <c r="B70" s="65">
        <f t="shared" si="0"/>
        <v>57</v>
      </c>
      <c r="C70" s="66" t="e">
        <f ca="1">IF($A70&gt;0,VLOOKUP($A70,#REF!,4),"")</f>
        <v>#NAME?</v>
      </c>
      <c r="D70" s="67" t="e">
        <f ca="1">IF($A70&gt;0,VLOOKUP($A70,#REF!,5),"")</f>
        <v>#NAME?</v>
      </c>
      <c r="E70" s="68" t="e">
        <f ca="1">IF($A70&gt;0,VLOOKUP($A70,#REF!,6),"")</f>
        <v>#NAME?</v>
      </c>
      <c r="F70" s="98" t="e">
        <f ca="1">IF($A70&gt;0,VLOOKUP($A70,#REF!,8),"")</f>
        <v>#NAME?</v>
      </c>
      <c r="G70" s="69"/>
      <c r="H70" s="70"/>
      <c r="I70" s="70"/>
      <c r="J70" s="70"/>
      <c r="K70" s="173" t="e">
        <f ca="1">IF($A70&gt;0,VLOOKUP($A70,#REF!,16,0),"")</f>
        <v>#NAME?</v>
      </c>
      <c r="L70" s="174"/>
      <c r="M70" s="175"/>
    </row>
    <row r="71" spans="1:13" ht="20.100000000000001" customHeight="1">
      <c r="A71" t="e">
        <f ca="1">IF(B71&gt;VLOOKUP($E$2&amp;"-"&amp;$C$3,#REF!,2,FALSE),0,A70+1)</f>
        <v>#NAME?</v>
      </c>
      <c r="B71" s="65">
        <f t="shared" si="0"/>
        <v>58</v>
      </c>
      <c r="C71" s="66" t="e">
        <f ca="1">IF($A71&gt;0,VLOOKUP($A71,#REF!,4),"")</f>
        <v>#NAME?</v>
      </c>
      <c r="D71" s="67" t="e">
        <f ca="1">IF($A71&gt;0,VLOOKUP($A71,#REF!,5),"")</f>
        <v>#NAME?</v>
      </c>
      <c r="E71" s="68" t="e">
        <f ca="1">IF($A71&gt;0,VLOOKUP($A71,#REF!,6),"")</f>
        <v>#NAME?</v>
      </c>
      <c r="F71" s="98" t="e">
        <f ca="1">IF($A71&gt;0,VLOOKUP($A71,#REF!,8),"")</f>
        <v>#NAME?</v>
      </c>
      <c r="G71" s="69"/>
      <c r="H71" s="70"/>
      <c r="I71" s="70"/>
      <c r="J71" s="70"/>
      <c r="K71" s="173" t="e">
        <f ca="1">IF($A71&gt;0,VLOOKUP($A71,#REF!,16,0),"")</f>
        <v>#NAME?</v>
      </c>
      <c r="L71" s="174"/>
      <c r="M71" s="175"/>
    </row>
    <row r="72" spans="1:13" ht="20.100000000000001" customHeight="1">
      <c r="A72" t="e">
        <f ca="1">IF(B72&gt;VLOOKUP($E$2&amp;"-"&amp;$C$3,#REF!,2,FALSE),0,A71+1)</f>
        <v>#NAME?</v>
      </c>
      <c r="B72" s="65">
        <f t="shared" si="0"/>
        <v>59</v>
      </c>
      <c r="C72" s="66" t="e">
        <f ca="1">IF($A72&gt;0,VLOOKUP($A72,#REF!,4),"")</f>
        <v>#NAME?</v>
      </c>
      <c r="D72" s="67" t="e">
        <f ca="1">IF($A72&gt;0,VLOOKUP($A72,#REF!,5),"")</f>
        <v>#NAME?</v>
      </c>
      <c r="E72" s="68" t="e">
        <f ca="1">IF($A72&gt;0,VLOOKUP($A72,#REF!,6),"")</f>
        <v>#NAME?</v>
      </c>
      <c r="F72" s="98" t="e">
        <f ca="1">IF($A72&gt;0,VLOOKUP($A72,#REF!,8),"")</f>
        <v>#NAME?</v>
      </c>
      <c r="G72" s="69"/>
      <c r="H72" s="70"/>
      <c r="I72" s="70"/>
      <c r="J72" s="70"/>
      <c r="K72" s="173" t="e">
        <f ca="1">IF($A72&gt;0,VLOOKUP($A72,#REF!,16,0),"")</f>
        <v>#NAME?</v>
      </c>
      <c r="L72" s="174"/>
      <c r="M72" s="175"/>
    </row>
    <row r="73" spans="1:13" ht="20.100000000000001" customHeight="1">
      <c r="A73" t="e">
        <f ca="1">IF(B73&gt;VLOOKUP($E$2&amp;"-"&amp;$C$3,#REF!,2,FALSE),0,A72+1)</f>
        <v>#NAME?</v>
      </c>
      <c r="B73" s="65">
        <f t="shared" ref="B73:B109" si="1">B72+1</f>
        <v>60</v>
      </c>
      <c r="C73" s="66" t="e">
        <f ca="1">IF($A73&gt;0,VLOOKUP($A73,#REF!,4),"")</f>
        <v>#NAME?</v>
      </c>
      <c r="D73" s="67" t="e">
        <f ca="1">IF($A73&gt;0,VLOOKUP($A73,#REF!,5),"")</f>
        <v>#NAME?</v>
      </c>
      <c r="E73" s="68" t="e">
        <f ca="1">IF($A73&gt;0,VLOOKUP($A73,#REF!,6),"")</f>
        <v>#NAME?</v>
      </c>
      <c r="F73" s="98" t="e">
        <f ca="1">IF($A73&gt;0,VLOOKUP($A73,#REF!,8),"")</f>
        <v>#NAME?</v>
      </c>
      <c r="G73" s="69"/>
      <c r="H73" s="70"/>
      <c r="I73" s="70"/>
      <c r="J73" s="70"/>
      <c r="K73" s="173" t="e">
        <f ca="1">IF($A73&gt;0,VLOOKUP($A73,#REF!,16,0),"")</f>
        <v>#NAME?</v>
      </c>
      <c r="L73" s="174"/>
      <c r="M73" s="175"/>
    </row>
    <row r="74" spans="1:13" ht="23.25" customHeight="1">
      <c r="B74" s="75" t="s">
        <v>71</v>
      </c>
      <c r="C74" s="76"/>
      <c r="D74" s="77"/>
      <c r="E74" s="78"/>
      <c r="F74" s="79"/>
      <c r="G74" s="80"/>
      <c r="H74" s="81"/>
      <c r="I74" s="81"/>
      <c r="J74" s="81"/>
      <c r="K74" s="71"/>
      <c r="L74" s="71"/>
      <c r="M74" s="71"/>
    </row>
    <row r="75" spans="1:13" ht="20.100000000000001" customHeight="1">
      <c r="B75" s="82" t="s">
        <v>72</v>
      </c>
      <c r="C75" s="83"/>
      <c r="D75" s="84"/>
      <c r="E75" s="85"/>
      <c r="F75" s="86"/>
      <c r="G75" s="87"/>
      <c r="H75" s="88"/>
      <c r="I75" s="88"/>
      <c r="J75" s="88"/>
      <c r="K75" s="89"/>
      <c r="L75" s="89"/>
      <c r="M75" s="89"/>
    </row>
    <row r="76" spans="1:13" ht="20.100000000000001" customHeight="1">
      <c r="B76" s="90"/>
      <c r="C76" s="83"/>
      <c r="D76" s="84"/>
      <c r="E76" s="85"/>
      <c r="F76" s="86"/>
      <c r="G76" s="87"/>
      <c r="H76" s="88"/>
      <c r="I76" s="88"/>
      <c r="J76" s="88"/>
      <c r="K76" s="89"/>
      <c r="L76" s="89"/>
      <c r="M76" s="89"/>
    </row>
    <row r="77" spans="1:13" ht="20.100000000000001" customHeight="1">
      <c r="B77" s="90"/>
      <c r="C77" s="83"/>
      <c r="D77" s="84"/>
      <c r="E77" s="85"/>
      <c r="F77" s="86"/>
      <c r="G77" s="87"/>
      <c r="H77" s="88"/>
      <c r="I77" s="88"/>
      <c r="J77" s="88"/>
      <c r="K77" s="89"/>
      <c r="L77" s="89"/>
      <c r="M77" s="89"/>
    </row>
    <row r="78" spans="1:13" ht="8.25" customHeight="1">
      <c r="B78" s="90"/>
      <c r="C78" s="83"/>
      <c r="D78" s="84"/>
      <c r="E78" s="85"/>
      <c r="F78" s="86"/>
      <c r="G78" s="87"/>
      <c r="H78" s="88"/>
      <c r="I78" s="88"/>
      <c r="J78" s="88"/>
      <c r="K78" s="89"/>
      <c r="L78" s="89"/>
      <c r="M78" s="89"/>
    </row>
    <row r="79" spans="1:13" ht="20.100000000000001" customHeight="1">
      <c r="B79" s="91" t="s">
        <v>73</v>
      </c>
      <c r="C79" s="83"/>
      <c r="D79" s="84"/>
      <c r="E79" s="85"/>
      <c r="F79" s="86"/>
      <c r="G79" s="87"/>
      <c r="H79" s="88"/>
      <c r="I79" s="88"/>
      <c r="J79" s="88"/>
      <c r="K79" s="89"/>
      <c r="L79" s="89"/>
      <c r="M79" s="89"/>
    </row>
    <row r="80" spans="1:13" ht="20.100000000000001" customHeight="1">
      <c r="A80" t="e">
        <f ca="1">IF(B80&gt;VLOOKUP($E$2&amp;"-"&amp;$C$3,#REF!,2,FALSE),0,A73+1)</f>
        <v>#NAME?</v>
      </c>
      <c r="B80" s="92">
        <f>B73+1</f>
        <v>61</v>
      </c>
      <c r="C80" s="93" t="e">
        <f ca="1">IF($A80&gt;0,VLOOKUP($A80,#REF!,4),"")</f>
        <v>#NAME?</v>
      </c>
      <c r="D80" s="94" t="e">
        <f ca="1">IF($A80&gt;0,VLOOKUP($A80,#REF!,5),"")</f>
        <v>#NAME?</v>
      </c>
      <c r="E80" s="95" t="e">
        <f ca="1">IF($A80&gt;0,VLOOKUP($A80,#REF!,6),"")</f>
        <v>#NAME?</v>
      </c>
      <c r="F80" s="99" t="e">
        <f ca="1">IF($A80&gt;0,VLOOKUP($A80,#REF!,8),"")</f>
        <v>#NAME?</v>
      </c>
      <c r="G80" s="96"/>
      <c r="H80" s="97"/>
      <c r="I80" s="97"/>
      <c r="J80" s="97"/>
      <c r="K80" s="183" t="e">
        <f ca="1">IF($A80&gt;0,VLOOKUP($A80,#REF!,16,0),"")</f>
        <v>#NAME?</v>
      </c>
      <c r="L80" s="184"/>
      <c r="M80" s="185"/>
    </row>
    <row r="81" spans="1:13" ht="20.100000000000001" customHeight="1">
      <c r="A81" t="e">
        <f ca="1">IF(B81&gt;VLOOKUP($E$2&amp;"-"&amp;$C$3,#REF!,2,FALSE),0,A80+1)</f>
        <v>#NAME?</v>
      </c>
      <c r="B81" s="65">
        <f t="shared" si="1"/>
        <v>62</v>
      </c>
      <c r="C81" s="66" t="e">
        <f ca="1">IF($A81&gt;0,VLOOKUP($A81,#REF!,4),"")</f>
        <v>#NAME?</v>
      </c>
      <c r="D81" s="67" t="e">
        <f ca="1">IF($A81&gt;0,VLOOKUP($A81,#REF!,5),"")</f>
        <v>#NAME?</v>
      </c>
      <c r="E81" s="68" t="e">
        <f ca="1">IF($A81&gt;0,VLOOKUP($A81,#REF!,6),"")</f>
        <v>#NAME?</v>
      </c>
      <c r="F81" s="98" t="e">
        <f ca="1">IF($A81&gt;0,VLOOKUP($A81,#REF!,8),"")</f>
        <v>#NAME?</v>
      </c>
      <c r="G81" s="69"/>
      <c r="H81" s="70"/>
      <c r="I81" s="70"/>
      <c r="J81" s="70"/>
      <c r="K81" s="173" t="e">
        <f ca="1">IF($A81&gt;0,VLOOKUP($A81,#REF!,16,0),"")</f>
        <v>#NAME?</v>
      </c>
      <c r="L81" s="174"/>
      <c r="M81" s="175"/>
    </row>
    <row r="82" spans="1:13" ht="20.100000000000001" customHeight="1">
      <c r="A82" t="e">
        <f ca="1">IF(B82&gt;VLOOKUP($E$2&amp;"-"&amp;$C$3,#REF!,2,FALSE),0,A81+1)</f>
        <v>#NAME?</v>
      </c>
      <c r="B82" s="65">
        <f t="shared" si="1"/>
        <v>63</v>
      </c>
      <c r="C82" s="66" t="e">
        <f ca="1">IF($A82&gt;0,VLOOKUP($A82,#REF!,4),"")</f>
        <v>#NAME?</v>
      </c>
      <c r="D82" s="67" t="e">
        <f ca="1">IF($A82&gt;0,VLOOKUP($A82,#REF!,5),"")</f>
        <v>#NAME?</v>
      </c>
      <c r="E82" s="68" t="e">
        <f ca="1">IF($A82&gt;0,VLOOKUP($A82,#REF!,6),"")</f>
        <v>#NAME?</v>
      </c>
      <c r="F82" s="98" t="e">
        <f ca="1">IF($A82&gt;0,VLOOKUP($A82,#REF!,8),"")</f>
        <v>#NAME?</v>
      </c>
      <c r="G82" s="69"/>
      <c r="H82" s="70"/>
      <c r="I82" s="70"/>
      <c r="J82" s="70"/>
      <c r="K82" s="173" t="e">
        <f ca="1">IF($A82&gt;0,VLOOKUP($A82,#REF!,16,0),"")</f>
        <v>#NAME?</v>
      </c>
      <c r="L82" s="174"/>
      <c r="M82" s="175"/>
    </row>
    <row r="83" spans="1:13" ht="20.100000000000001" customHeight="1">
      <c r="A83" t="e">
        <f ca="1">IF(B83&gt;VLOOKUP($E$2&amp;"-"&amp;$C$3,#REF!,2,FALSE),0,A82+1)</f>
        <v>#NAME?</v>
      </c>
      <c r="B83" s="65">
        <f t="shared" si="1"/>
        <v>64</v>
      </c>
      <c r="C83" s="66" t="e">
        <f ca="1">IF($A83&gt;0,VLOOKUP($A83,#REF!,4),"")</f>
        <v>#NAME?</v>
      </c>
      <c r="D83" s="67" t="e">
        <f ca="1">IF($A83&gt;0,VLOOKUP($A83,#REF!,5),"")</f>
        <v>#NAME?</v>
      </c>
      <c r="E83" s="68" t="e">
        <f ca="1">IF($A83&gt;0,VLOOKUP($A83,#REF!,6),"")</f>
        <v>#NAME?</v>
      </c>
      <c r="F83" s="98" t="e">
        <f ca="1">IF($A83&gt;0,VLOOKUP($A83,#REF!,8),"")</f>
        <v>#NAME?</v>
      </c>
      <c r="G83" s="69"/>
      <c r="H83" s="70"/>
      <c r="I83" s="70"/>
      <c r="J83" s="70"/>
      <c r="K83" s="173" t="e">
        <f ca="1">IF($A83&gt;0,VLOOKUP($A83,#REF!,16,0),"")</f>
        <v>#NAME?</v>
      </c>
      <c r="L83" s="174"/>
      <c r="M83" s="175"/>
    </row>
    <row r="84" spans="1:13" ht="20.100000000000001" customHeight="1">
      <c r="A84" t="e">
        <f ca="1">IF(B84&gt;VLOOKUP($E$2&amp;"-"&amp;$C$3,#REF!,2,FALSE),0,A83+1)</f>
        <v>#NAME?</v>
      </c>
      <c r="B84" s="65">
        <f t="shared" si="1"/>
        <v>65</v>
      </c>
      <c r="C84" s="66" t="e">
        <f ca="1">IF($A84&gt;0,VLOOKUP($A84,#REF!,4),"")</f>
        <v>#NAME?</v>
      </c>
      <c r="D84" s="67" t="e">
        <f ca="1">IF($A84&gt;0,VLOOKUP($A84,#REF!,5),"")</f>
        <v>#NAME?</v>
      </c>
      <c r="E84" s="68" t="e">
        <f ca="1">IF($A84&gt;0,VLOOKUP($A84,#REF!,6),"")</f>
        <v>#NAME?</v>
      </c>
      <c r="F84" s="98" t="e">
        <f ca="1">IF($A84&gt;0,VLOOKUP($A84,#REF!,8),"")</f>
        <v>#NAME?</v>
      </c>
      <c r="G84" s="69"/>
      <c r="H84" s="70"/>
      <c r="I84" s="70"/>
      <c r="J84" s="70"/>
      <c r="K84" s="173" t="e">
        <f ca="1">IF($A84&gt;0,VLOOKUP($A84,#REF!,16,0),"")</f>
        <v>#NAME?</v>
      </c>
      <c r="L84" s="174"/>
      <c r="M84" s="175"/>
    </row>
    <row r="85" spans="1:13" ht="20.100000000000001" customHeight="1">
      <c r="A85" t="e">
        <f ca="1">IF(B85&gt;VLOOKUP($E$2&amp;"-"&amp;$C$3,#REF!,2,FALSE),0,A84+1)</f>
        <v>#NAME?</v>
      </c>
      <c r="B85" s="65">
        <f t="shared" si="1"/>
        <v>66</v>
      </c>
      <c r="C85" s="66" t="e">
        <f ca="1">IF($A85&gt;0,VLOOKUP($A85,#REF!,4),"")</f>
        <v>#NAME?</v>
      </c>
      <c r="D85" s="67" t="e">
        <f ca="1">IF($A85&gt;0,VLOOKUP($A85,#REF!,5),"")</f>
        <v>#NAME?</v>
      </c>
      <c r="E85" s="68" t="e">
        <f ca="1">IF($A85&gt;0,VLOOKUP($A85,#REF!,6),"")</f>
        <v>#NAME?</v>
      </c>
      <c r="F85" s="98" t="e">
        <f ca="1">IF($A85&gt;0,VLOOKUP($A85,#REF!,8),"")</f>
        <v>#NAME?</v>
      </c>
      <c r="G85" s="69"/>
      <c r="H85" s="70"/>
      <c r="I85" s="70"/>
      <c r="J85" s="70"/>
      <c r="K85" s="173" t="e">
        <f ca="1">IF($A85&gt;0,VLOOKUP($A85,#REF!,16,0),"")</f>
        <v>#NAME?</v>
      </c>
      <c r="L85" s="174"/>
      <c r="M85" s="175"/>
    </row>
    <row r="86" spans="1:13" ht="20.100000000000001" customHeight="1">
      <c r="A86" t="e">
        <f ca="1">IF(B86&gt;VLOOKUP($E$2&amp;"-"&amp;$C$3,#REF!,2,FALSE),0,A85+1)</f>
        <v>#NAME?</v>
      </c>
      <c r="B86" s="65">
        <f t="shared" si="1"/>
        <v>67</v>
      </c>
      <c r="C86" s="66" t="e">
        <f ca="1">IF($A86&gt;0,VLOOKUP($A86,#REF!,4),"")</f>
        <v>#NAME?</v>
      </c>
      <c r="D86" s="67" t="e">
        <f ca="1">IF($A86&gt;0,VLOOKUP($A86,#REF!,5),"")</f>
        <v>#NAME?</v>
      </c>
      <c r="E86" s="68" t="e">
        <f ca="1">IF($A86&gt;0,VLOOKUP($A86,#REF!,6),"")</f>
        <v>#NAME?</v>
      </c>
      <c r="F86" s="98" t="e">
        <f ca="1">IF($A86&gt;0,VLOOKUP($A86,#REF!,8),"")</f>
        <v>#NAME?</v>
      </c>
      <c r="G86" s="69"/>
      <c r="H86" s="70"/>
      <c r="I86" s="70"/>
      <c r="J86" s="70"/>
      <c r="K86" s="173" t="e">
        <f ca="1">IF($A86&gt;0,VLOOKUP($A86,#REF!,16,0),"")</f>
        <v>#NAME?</v>
      </c>
      <c r="L86" s="174"/>
      <c r="M86" s="175"/>
    </row>
    <row r="87" spans="1:13" ht="20.100000000000001" customHeight="1">
      <c r="A87" t="e">
        <f ca="1">IF(B87&gt;VLOOKUP($E$2&amp;"-"&amp;$C$3,#REF!,2,FALSE),0,A86+1)</f>
        <v>#NAME?</v>
      </c>
      <c r="B87" s="65">
        <f t="shared" si="1"/>
        <v>68</v>
      </c>
      <c r="C87" s="66" t="e">
        <f ca="1">IF($A87&gt;0,VLOOKUP($A87,#REF!,4),"")</f>
        <v>#NAME?</v>
      </c>
      <c r="D87" s="67" t="e">
        <f ca="1">IF($A87&gt;0,VLOOKUP($A87,#REF!,5),"")</f>
        <v>#NAME?</v>
      </c>
      <c r="E87" s="68" t="e">
        <f ca="1">IF($A87&gt;0,VLOOKUP($A87,#REF!,6),"")</f>
        <v>#NAME?</v>
      </c>
      <c r="F87" s="98" t="e">
        <f ca="1">IF($A87&gt;0,VLOOKUP($A87,#REF!,8),"")</f>
        <v>#NAME?</v>
      </c>
      <c r="G87" s="69"/>
      <c r="H87" s="70"/>
      <c r="I87" s="70"/>
      <c r="J87" s="70"/>
      <c r="K87" s="173" t="e">
        <f ca="1">IF($A87&gt;0,VLOOKUP($A87,#REF!,16,0),"")</f>
        <v>#NAME?</v>
      </c>
      <c r="L87" s="174"/>
      <c r="M87" s="175"/>
    </row>
    <row r="88" spans="1:13" ht="20.100000000000001" customHeight="1">
      <c r="A88" t="e">
        <f ca="1">IF(B88&gt;VLOOKUP($E$2&amp;"-"&amp;$C$3,#REF!,2,FALSE),0,A87+1)</f>
        <v>#NAME?</v>
      </c>
      <c r="B88" s="65">
        <f t="shared" si="1"/>
        <v>69</v>
      </c>
      <c r="C88" s="66" t="e">
        <f ca="1">IF($A88&gt;0,VLOOKUP($A88,#REF!,4),"")</f>
        <v>#NAME?</v>
      </c>
      <c r="D88" s="67" t="e">
        <f ca="1">IF($A88&gt;0,VLOOKUP($A88,#REF!,5),"")</f>
        <v>#NAME?</v>
      </c>
      <c r="E88" s="68" t="e">
        <f ca="1">IF($A88&gt;0,VLOOKUP($A88,#REF!,6),"")</f>
        <v>#NAME?</v>
      </c>
      <c r="F88" s="98" t="e">
        <f ca="1">IF($A88&gt;0,VLOOKUP($A88,#REF!,8),"")</f>
        <v>#NAME?</v>
      </c>
      <c r="G88" s="69"/>
      <c r="H88" s="70"/>
      <c r="I88" s="70"/>
      <c r="J88" s="70"/>
      <c r="K88" s="173" t="e">
        <f ca="1">IF($A88&gt;0,VLOOKUP($A88,#REF!,16,0),"")</f>
        <v>#NAME?</v>
      </c>
      <c r="L88" s="174"/>
      <c r="M88" s="175"/>
    </row>
    <row r="89" spans="1:13" ht="20.100000000000001" customHeight="1">
      <c r="A89" t="e">
        <f ca="1">IF(B89&gt;VLOOKUP($E$2&amp;"-"&amp;$C$3,#REF!,2,FALSE),0,A88+1)</f>
        <v>#NAME?</v>
      </c>
      <c r="B89" s="65">
        <f t="shared" si="1"/>
        <v>70</v>
      </c>
      <c r="C89" s="66" t="e">
        <f ca="1">IF($A89&gt;0,VLOOKUP($A89,#REF!,4),"")</f>
        <v>#NAME?</v>
      </c>
      <c r="D89" s="67" t="e">
        <f ca="1">IF($A89&gt;0,VLOOKUP($A89,#REF!,5),"")</f>
        <v>#NAME?</v>
      </c>
      <c r="E89" s="68" t="e">
        <f ca="1">IF($A89&gt;0,VLOOKUP($A89,#REF!,6),"")</f>
        <v>#NAME?</v>
      </c>
      <c r="F89" s="98" t="e">
        <f ca="1">IF($A89&gt;0,VLOOKUP($A89,#REF!,8),"")</f>
        <v>#NAME?</v>
      </c>
      <c r="G89" s="69"/>
      <c r="H89" s="70"/>
      <c r="I89" s="70"/>
      <c r="J89" s="70"/>
      <c r="K89" s="173" t="e">
        <f ca="1">IF($A89&gt;0,VLOOKUP($A89,#REF!,16,0),"")</f>
        <v>#NAME?</v>
      </c>
      <c r="L89" s="174"/>
      <c r="M89" s="175"/>
    </row>
    <row r="90" spans="1:13" ht="20.100000000000001" customHeight="1">
      <c r="A90" t="e">
        <f ca="1">IF(B90&gt;VLOOKUP($E$2&amp;"-"&amp;$C$3,#REF!,2,FALSE),0,A89+1)</f>
        <v>#NAME?</v>
      </c>
      <c r="B90" s="65">
        <f t="shared" si="1"/>
        <v>71</v>
      </c>
      <c r="C90" s="66" t="e">
        <f ca="1">IF($A90&gt;0,VLOOKUP($A90,#REF!,4),"")</f>
        <v>#NAME?</v>
      </c>
      <c r="D90" s="67" t="e">
        <f ca="1">IF($A90&gt;0,VLOOKUP($A90,#REF!,5),"")</f>
        <v>#NAME?</v>
      </c>
      <c r="E90" s="68" t="e">
        <f ca="1">IF($A90&gt;0,VLOOKUP($A90,#REF!,6),"")</f>
        <v>#NAME?</v>
      </c>
      <c r="F90" s="98" t="e">
        <f ca="1">IF($A90&gt;0,VLOOKUP($A90,#REF!,8),"")</f>
        <v>#NAME?</v>
      </c>
      <c r="G90" s="69"/>
      <c r="H90" s="70"/>
      <c r="I90" s="70"/>
      <c r="J90" s="70"/>
      <c r="K90" s="173" t="e">
        <f ca="1">IF($A90&gt;0,VLOOKUP($A90,#REF!,16,0),"")</f>
        <v>#NAME?</v>
      </c>
      <c r="L90" s="174"/>
      <c r="M90" s="175"/>
    </row>
    <row r="91" spans="1:13" ht="20.100000000000001" customHeight="1">
      <c r="A91" t="e">
        <f ca="1">IF(B91&gt;VLOOKUP($E$2&amp;"-"&amp;$C$3,#REF!,2,FALSE),0,A90+1)</f>
        <v>#NAME?</v>
      </c>
      <c r="B91" s="65">
        <f t="shared" si="1"/>
        <v>72</v>
      </c>
      <c r="C91" s="66" t="e">
        <f ca="1">IF($A91&gt;0,VLOOKUP($A91,#REF!,4),"")</f>
        <v>#NAME?</v>
      </c>
      <c r="D91" s="67" t="e">
        <f ca="1">IF($A91&gt;0,VLOOKUP($A91,#REF!,5),"")</f>
        <v>#NAME?</v>
      </c>
      <c r="E91" s="68" t="e">
        <f ca="1">IF($A91&gt;0,VLOOKUP($A91,#REF!,6),"")</f>
        <v>#NAME?</v>
      </c>
      <c r="F91" s="98" t="e">
        <f ca="1">IF($A91&gt;0,VLOOKUP($A91,#REF!,8),"")</f>
        <v>#NAME?</v>
      </c>
      <c r="G91" s="69"/>
      <c r="H91" s="70"/>
      <c r="I91" s="70"/>
      <c r="J91" s="70"/>
      <c r="K91" s="173" t="e">
        <f ca="1">IF($A91&gt;0,VLOOKUP($A91,#REF!,16,0),"")</f>
        <v>#NAME?</v>
      </c>
      <c r="L91" s="174"/>
      <c r="M91" s="175"/>
    </row>
    <row r="92" spans="1:13" ht="20.100000000000001" customHeight="1">
      <c r="A92" t="e">
        <f ca="1">IF(B92&gt;VLOOKUP($E$2&amp;"-"&amp;$C$3,#REF!,2,FALSE),0,A91+1)</f>
        <v>#NAME?</v>
      </c>
      <c r="B92" s="65">
        <f t="shared" si="1"/>
        <v>73</v>
      </c>
      <c r="C92" s="66" t="e">
        <f ca="1">IF($A92&gt;0,VLOOKUP($A92,#REF!,4),"")</f>
        <v>#NAME?</v>
      </c>
      <c r="D92" s="67" t="e">
        <f ca="1">IF($A92&gt;0,VLOOKUP($A92,#REF!,5),"")</f>
        <v>#NAME?</v>
      </c>
      <c r="E92" s="68" t="e">
        <f ca="1">IF($A92&gt;0,VLOOKUP($A92,#REF!,6),"")</f>
        <v>#NAME?</v>
      </c>
      <c r="F92" s="98" t="e">
        <f ca="1">IF($A92&gt;0,VLOOKUP($A92,#REF!,8),"")</f>
        <v>#NAME?</v>
      </c>
      <c r="G92" s="69"/>
      <c r="H92" s="70"/>
      <c r="I92" s="70"/>
      <c r="J92" s="70"/>
      <c r="K92" s="173" t="e">
        <f ca="1">IF($A92&gt;0,VLOOKUP($A92,#REF!,16,0),"")</f>
        <v>#NAME?</v>
      </c>
      <c r="L92" s="174"/>
      <c r="M92" s="175"/>
    </row>
    <row r="93" spans="1:13" ht="20.100000000000001" customHeight="1">
      <c r="A93" t="e">
        <f ca="1">IF(B93&gt;VLOOKUP($E$2&amp;"-"&amp;$C$3,#REF!,2,FALSE),0,A92+1)</f>
        <v>#NAME?</v>
      </c>
      <c r="B93" s="65">
        <f t="shared" si="1"/>
        <v>74</v>
      </c>
      <c r="C93" s="66" t="e">
        <f ca="1">IF($A93&gt;0,VLOOKUP($A93,#REF!,4),"")</f>
        <v>#NAME?</v>
      </c>
      <c r="D93" s="67" t="e">
        <f ca="1">IF($A93&gt;0,VLOOKUP($A93,#REF!,5),"")</f>
        <v>#NAME?</v>
      </c>
      <c r="E93" s="68" t="e">
        <f ca="1">IF($A93&gt;0,VLOOKUP($A93,#REF!,6),"")</f>
        <v>#NAME?</v>
      </c>
      <c r="F93" s="98" t="e">
        <f ca="1">IF($A93&gt;0,VLOOKUP($A93,#REF!,8),"")</f>
        <v>#NAME?</v>
      </c>
      <c r="G93" s="69"/>
      <c r="H93" s="70"/>
      <c r="I93" s="70"/>
      <c r="J93" s="70"/>
      <c r="K93" s="173" t="e">
        <f ca="1">IF($A93&gt;0,VLOOKUP($A93,#REF!,16,0),"")</f>
        <v>#NAME?</v>
      </c>
      <c r="L93" s="174"/>
      <c r="M93" s="175"/>
    </row>
    <row r="94" spans="1:13" ht="20.100000000000001" customHeight="1">
      <c r="A94" t="e">
        <f ca="1">IF(B94&gt;VLOOKUP($E$2&amp;"-"&amp;$C$3,#REF!,2,FALSE),0,A93+1)</f>
        <v>#NAME?</v>
      </c>
      <c r="B94" s="65">
        <f t="shared" si="1"/>
        <v>75</v>
      </c>
      <c r="C94" s="66" t="e">
        <f ca="1">IF($A94&gt;0,VLOOKUP($A94,#REF!,4),"")</f>
        <v>#NAME?</v>
      </c>
      <c r="D94" s="67" t="e">
        <f ca="1">IF($A94&gt;0,VLOOKUP($A94,#REF!,5),"")</f>
        <v>#NAME?</v>
      </c>
      <c r="E94" s="68" t="e">
        <f ca="1">IF($A94&gt;0,VLOOKUP($A94,#REF!,6),"")</f>
        <v>#NAME?</v>
      </c>
      <c r="F94" s="98" t="e">
        <f ca="1">IF($A94&gt;0,VLOOKUP($A94,#REF!,8),"")</f>
        <v>#NAME?</v>
      </c>
      <c r="G94" s="69"/>
      <c r="H94" s="70"/>
      <c r="I94" s="70"/>
      <c r="J94" s="70"/>
      <c r="K94" s="173" t="e">
        <f ca="1">IF($A94&gt;0,VLOOKUP($A94,#REF!,16,0),"")</f>
        <v>#NAME?</v>
      </c>
      <c r="L94" s="174"/>
      <c r="M94" s="175"/>
    </row>
    <row r="95" spans="1:13" ht="20.100000000000001" customHeight="1">
      <c r="A95" t="e">
        <f ca="1">IF(B95&gt;VLOOKUP($E$2&amp;"-"&amp;$C$3,#REF!,2,FALSE),0,A94+1)</f>
        <v>#NAME?</v>
      </c>
      <c r="B95" s="65">
        <f t="shared" si="1"/>
        <v>76</v>
      </c>
      <c r="C95" s="66" t="e">
        <f ca="1">IF($A95&gt;0,VLOOKUP($A95,#REF!,4),"")</f>
        <v>#NAME?</v>
      </c>
      <c r="D95" s="67" t="e">
        <f ca="1">IF($A95&gt;0,VLOOKUP($A95,#REF!,5),"")</f>
        <v>#NAME?</v>
      </c>
      <c r="E95" s="68" t="e">
        <f ca="1">IF($A95&gt;0,VLOOKUP($A95,#REF!,6),"")</f>
        <v>#NAME?</v>
      </c>
      <c r="F95" s="98" t="e">
        <f ca="1">IF($A95&gt;0,VLOOKUP($A95,#REF!,8),"")</f>
        <v>#NAME?</v>
      </c>
      <c r="G95" s="69"/>
      <c r="H95" s="70"/>
      <c r="I95" s="70"/>
      <c r="J95" s="70"/>
      <c r="K95" s="173" t="e">
        <f ca="1">IF($A95&gt;0,VLOOKUP($A95,#REF!,16,0),"")</f>
        <v>#NAME?</v>
      </c>
      <c r="L95" s="174"/>
      <c r="M95" s="175"/>
    </row>
    <row r="96" spans="1:13" ht="20.100000000000001" customHeight="1">
      <c r="A96" t="e">
        <f ca="1">IF(B96&gt;VLOOKUP($E$2&amp;"-"&amp;$C$3,#REF!,2,FALSE),0,A95+1)</f>
        <v>#NAME?</v>
      </c>
      <c r="B96" s="65">
        <f t="shared" si="1"/>
        <v>77</v>
      </c>
      <c r="C96" s="66" t="e">
        <f ca="1">IF($A96&gt;0,VLOOKUP($A96,#REF!,4),"")</f>
        <v>#NAME?</v>
      </c>
      <c r="D96" s="67" t="e">
        <f ca="1">IF($A96&gt;0,VLOOKUP($A96,#REF!,5),"")</f>
        <v>#NAME?</v>
      </c>
      <c r="E96" s="68" t="e">
        <f ca="1">IF($A96&gt;0,VLOOKUP($A96,#REF!,6),"")</f>
        <v>#NAME?</v>
      </c>
      <c r="F96" s="98" t="e">
        <f ca="1">IF($A96&gt;0,VLOOKUP($A96,#REF!,8),"")</f>
        <v>#NAME?</v>
      </c>
      <c r="G96" s="69"/>
      <c r="H96" s="70"/>
      <c r="I96" s="70"/>
      <c r="J96" s="70"/>
      <c r="K96" s="173" t="e">
        <f ca="1">IF($A96&gt;0,VLOOKUP($A96,#REF!,16,0),"")</f>
        <v>#NAME?</v>
      </c>
      <c r="L96" s="174"/>
      <c r="M96" s="175"/>
    </row>
    <row r="97" spans="1:13" ht="20.100000000000001" customHeight="1">
      <c r="A97" t="e">
        <f ca="1">IF(B97&gt;VLOOKUP($E$2&amp;"-"&amp;$C$3,#REF!,2,FALSE),0,A96+1)</f>
        <v>#NAME?</v>
      </c>
      <c r="B97" s="65">
        <f t="shared" si="1"/>
        <v>78</v>
      </c>
      <c r="C97" s="66" t="e">
        <f ca="1">IF($A97&gt;0,VLOOKUP($A97,#REF!,4),"")</f>
        <v>#NAME?</v>
      </c>
      <c r="D97" s="67" t="e">
        <f ca="1">IF($A97&gt;0,VLOOKUP($A97,#REF!,5),"")</f>
        <v>#NAME?</v>
      </c>
      <c r="E97" s="68" t="e">
        <f ca="1">IF($A97&gt;0,VLOOKUP($A97,#REF!,6),"")</f>
        <v>#NAME?</v>
      </c>
      <c r="F97" s="98" t="e">
        <f ca="1">IF($A97&gt;0,VLOOKUP($A97,#REF!,8),"")</f>
        <v>#NAME?</v>
      </c>
      <c r="G97" s="69"/>
      <c r="H97" s="70"/>
      <c r="I97" s="70"/>
      <c r="J97" s="70"/>
      <c r="K97" s="173" t="e">
        <f ca="1">IF($A97&gt;0,VLOOKUP($A97,#REF!,16,0),"")</f>
        <v>#NAME?</v>
      </c>
      <c r="L97" s="174"/>
      <c r="M97" s="175"/>
    </row>
    <row r="98" spans="1:13" ht="20.100000000000001" customHeight="1">
      <c r="A98" t="e">
        <f ca="1">IF(B98&gt;VLOOKUP($E$2&amp;"-"&amp;$C$3,#REF!,2,FALSE),0,A97+1)</f>
        <v>#NAME?</v>
      </c>
      <c r="B98" s="65">
        <f t="shared" si="1"/>
        <v>79</v>
      </c>
      <c r="C98" s="66" t="e">
        <f ca="1">IF($A98&gt;0,VLOOKUP($A98,#REF!,4),"")</f>
        <v>#NAME?</v>
      </c>
      <c r="D98" s="67" t="e">
        <f ca="1">IF($A98&gt;0,VLOOKUP($A98,#REF!,5),"")</f>
        <v>#NAME?</v>
      </c>
      <c r="E98" s="68" t="e">
        <f ca="1">IF($A98&gt;0,VLOOKUP($A98,#REF!,6),"")</f>
        <v>#NAME?</v>
      </c>
      <c r="F98" s="98" t="e">
        <f ca="1">IF($A98&gt;0,VLOOKUP($A98,#REF!,8),"")</f>
        <v>#NAME?</v>
      </c>
      <c r="G98" s="69"/>
      <c r="H98" s="70"/>
      <c r="I98" s="70"/>
      <c r="J98" s="70"/>
      <c r="K98" s="173" t="e">
        <f ca="1">IF($A98&gt;0,VLOOKUP($A98,#REF!,16,0),"")</f>
        <v>#NAME?</v>
      </c>
      <c r="L98" s="174"/>
      <c r="M98" s="175"/>
    </row>
    <row r="99" spans="1:13" ht="20.100000000000001" customHeight="1">
      <c r="A99" t="e">
        <f ca="1">IF(B99&gt;VLOOKUP($E$2&amp;"-"&amp;$C$3,#REF!,2,FALSE),0,A98+1)</f>
        <v>#NAME?</v>
      </c>
      <c r="B99" s="65">
        <f t="shared" si="1"/>
        <v>80</v>
      </c>
      <c r="C99" s="66" t="e">
        <f ca="1">IF($A99&gt;0,VLOOKUP($A99,#REF!,4),"")</f>
        <v>#NAME?</v>
      </c>
      <c r="D99" s="67" t="e">
        <f ca="1">IF($A99&gt;0,VLOOKUP($A99,#REF!,5),"")</f>
        <v>#NAME?</v>
      </c>
      <c r="E99" s="68" t="e">
        <f ca="1">IF($A99&gt;0,VLOOKUP($A99,#REF!,6),"")</f>
        <v>#NAME?</v>
      </c>
      <c r="F99" s="98" t="e">
        <f ca="1">IF($A99&gt;0,VLOOKUP($A99,#REF!,8),"")</f>
        <v>#NAME?</v>
      </c>
      <c r="G99" s="69"/>
      <c r="H99" s="70"/>
      <c r="I99" s="70"/>
      <c r="J99" s="70"/>
      <c r="K99" s="173" t="e">
        <f ca="1">IF($A99&gt;0,VLOOKUP($A99,#REF!,16,0),"")</f>
        <v>#NAME?</v>
      </c>
      <c r="L99" s="174"/>
      <c r="M99" s="175"/>
    </row>
    <row r="100" spans="1:13" ht="20.100000000000001" customHeight="1">
      <c r="A100" t="e">
        <f ca="1">IF(B100&gt;VLOOKUP($E$2&amp;"-"&amp;$C$3,#REF!,2,FALSE),0,A99+1)</f>
        <v>#NAME?</v>
      </c>
      <c r="B100" s="65">
        <f t="shared" si="1"/>
        <v>81</v>
      </c>
      <c r="C100" s="66" t="e">
        <f ca="1">IF($A100&gt;0,VLOOKUP($A100,#REF!,4),"")</f>
        <v>#NAME?</v>
      </c>
      <c r="D100" s="67" t="e">
        <f ca="1">IF($A100&gt;0,VLOOKUP($A100,#REF!,5),"")</f>
        <v>#NAME?</v>
      </c>
      <c r="E100" s="68" t="e">
        <f ca="1">IF($A100&gt;0,VLOOKUP($A100,#REF!,6),"")</f>
        <v>#NAME?</v>
      </c>
      <c r="F100" s="98" t="e">
        <f ca="1">IF($A100&gt;0,VLOOKUP($A100,#REF!,8),"")</f>
        <v>#NAME?</v>
      </c>
      <c r="G100" s="69"/>
      <c r="H100" s="70"/>
      <c r="I100" s="70"/>
      <c r="J100" s="70"/>
      <c r="K100" s="173" t="e">
        <f ca="1">IF($A100&gt;0,VLOOKUP($A100,#REF!,16,0),"")</f>
        <v>#NAME?</v>
      </c>
      <c r="L100" s="174"/>
      <c r="M100" s="175"/>
    </row>
    <row r="101" spans="1:13" ht="20.100000000000001" customHeight="1">
      <c r="A101" t="e">
        <f ca="1">IF(B101&gt;VLOOKUP($E$2&amp;"-"&amp;$C$3,#REF!,2,FALSE),0,A100+1)</f>
        <v>#NAME?</v>
      </c>
      <c r="B101" s="65">
        <f t="shared" si="1"/>
        <v>82</v>
      </c>
      <c r="C101" s="66" t="e">
        <f ca="1">IF($A101&gt;0,VLOOKUP($A101,#REF!,4),"")</f>
        <v>#NAME?</v>
      </c>
      <c r="D101" s="67" t="e">
        <f ca="1">IF($A101&gt;0,VLOOKUP($A101,#REF!,5),"")</f>
        <v>#NAME?</v>
      </c>
      <c r="E101" s="68" t="e">
        <f ca="1">IF($A101&gt;0,VLOOKUP($A101,#REF!,6),"")</f>
        <v>#NAME?</v>
      </c>
      <c r="F101" s="98" t="e">
        <f ca="1">IF($A101&gt;0,VLOOKUP($A101,#REF!,8),"")</f>
        <v>#NAME?</v>
      </c>
      <c r="G101" s="69"/>
      <c r="H101" s="70"/>
      <c r="I101" s="70"/>
      <c r="J101" s="70"/>
      <c r="K101" s="173" t="e">
        <f ca="1">IF($A101&gt;0,VLOOKUP($A101,#REF!,16,0),"")</f>
        <v>#NAME?</v>
      </c>
      <c r="L101" s="174"/>
      <c r="M101" s="175"/>
    </row>
    <row r="102" spans="1:13" ht="20.100000000000001" customHeight="1">
      <c r="A102" t="e">
        <f ca="1">IF(B102&gt;VLOOKUP($E$2&amp;"-"&amp;$C$3,#REF!,2,FALSE),0,A101+1)</f>
        <v>#NAME?</v>
      </c>
      <c r="B102" s="65">
        <f t="shared" si="1"/>
        <v>83</v>
      </c>
      <c r="C102" s="66" t="e">
        <f ca="1">IF($A102&gt;0,VLOOKUP($A102,#REF!,4),"")</f>
        <v>#NAME?</v>
      </c>
      <c r="D102" s="67" t="e">
        <f ca="1">IF($A102&gt;0,VLOOKUP($A102,#REF!,5),"")</f>
        <v>#NAME?</v>
      </c>
      <c r="E102" s="68" t="e">
        <f ca="1">IF($A102&gt;0,VLOOKUP($A102,#REF!,6),"")</f>
        <v>#NAME?</v>
      </c>
      <c r="F102" s="98" t="e">
        <f ca="1">IF($A102&gt;0,VLOOKUP($A102,#REF!,8),"")</f>
        <v>#NAME?</v>
      </c>
      <c r="G102" s="69"/>
      <c r="H102" s="70"/>
      <c r="I102" s="70"/>
      <c r="J102" s="70"/>
      <c r="K102" s="173" t="e">
        <f ca="1">IF($A102&gt;0,VLOOKUP($A102,#REF!,16,0),"")</f>
        <v>#NAME?</v>
      </c>
      <c r="L102" s="174"/>
      <c r="M102" s="175"/>
    </row>
    <row r="103" spans="1:13" ht="20.100000000000001" customHeight="1">
      <c r="A103" t="e">
        <f ca="1">IF(B103&gt;VLOOKUP($E$2&amp;"-"&amp;$C$3,#REF!,2,FALSE),0,A102+1)</f>
        <v>#NAME?</v>
      </c>
      <c r="B103" s="65">
        <f t="shared" si="1"/>
        <v>84</v>
      </c>
      <c r="C103" s="66" t="e">
        <f ca="1">IF($A103&gt;0,VLOOKUP($A103,#REF!,4),"")</f>
        <v>#NAME?</v>
      </c>
      <c r="D103" s="67" t="e">
        <f ca="1">IF($A103&gt;0,VLOOKUP($A103,#REF!,5),"")</f>
        <v>#NAME?</v>
      </c>
      <c r="E103" s="68" t="e">
        <f ca="1">IF($A103&gt;0,VLOOKUP($A103,#REF!,6),"")</f>
        <v>#NAME?</v>
      </c>
      <c r="F103" s="98" t="e">
        <f ca="1">IF($A103&gt;0,VLOOKUP($A103,#REF!,8),"")</f>
        <v>#NAME?</v>
      </c>
      <c r="G103" s="69"/>
      <c r="H103" s="70"/>
      <c r="I103" s="70"/>
      <c r="J103" s="70"/>
      <c r="K103" s="173" t="e">
        <f ca="1">IF($A103&gt;0,VLOOKUP($A103,#REF!,16,0),"")</f>
        <v>#NAME?</v>
      </c>
      <c r="L103" s="174"/>
      <c r="M103" s="175"/>
    </row>
    <row r="104" spans="1:13" ht="20.100000000000001" customHeight="1">
      <c r="A104" t="e">
        <f ca="1">IF(B104&gt;VLOOKUP($E$2&amp;"-"&amp;$C$3,#REF!,2,FALSE),0,A103+1)</f>
        <v>#NAME?</v>
      </c>
      <c r="B104" s="65">
        <f t="shared" si="1"/>
        <v>85</v>
      </c>
      <c r="C104" s="66" t="e">
        <f ca="1">IF($A104&gt;0,VLOOKUP($A104,#REF!,4),"")</f>
        <v>#NAME?</v>
      </c>
      <c r="D104" s="67" t="e">
        <f ca="1">IF($A104&gt;0,VLOOKUP($A104,#REF!,5),"")</f>
        <v>#NAME?</v>
      </c>
      <c r="E104" s="68" t="e">
        <f ca="1">IF($A104&gt;0,VLOOKUP($A104,#REF!,6),"")</f>
        <v>#NAME?</v>
      </c>
      <c r="F104" s="98" t="e">
        <f ca="1">IF($A104&gt;0,VLOOKUP($A104,#REF!,8),"")</f>
        <v>#NAME?</v>
      </c>
      <c r="G104" s="69"/>
      <c r="H104" s="70"/>
      <c r="I104" s="70"/>
      <c r="J104" s="70"/>
      <c r="K104" s="173" t="e">
        <f ca="1">IF($A104&gt;0,VLOOKUP($A104,#REF!,16,0),"")</f>
        <v>#NAME?</v>
      </c>
      <c r="L104" s="174"/>
      <c r="M104" s="175"/>
    </row>
    <row r="105" spans="1:13" ht="20.100000000000001" customHeight="1">
      <c r="A105" t="e">
        <f ca="1">IF(B105&gt;VLOOKUP($E$2&amp;"-"&amp;$C$3,#REF!,2,FALSE),0,A104+1)</f>
        <v>#NAME?</v>
      </c>
      <c r="B105" s="65">
        <f t="shared" si="1"/>
        <v>86</v>
      </c>
      <c r="C105" s="66" t="e">
        <f ca="1">IF($A105&gt;0,VLOOKUP($A105,#REF!,4),"")</f>
        <v>#NAME?</v>
      </c>
      <c r="D105" s="67" t="e">
        <f ca="1">IF($A105&gt;0,VLOOKUP($A105,#REF!,5),"")</f>
        <v>#NAME?</v>
      </c>
      <c r="E105" s="68" t="e">
        <f ca="1">IF($A105&gt;0,VLOOKUP($A105,#REF!,6),"")</f>
        <v>#NAME?</v>
      </c>
      <c r="F105" s="98" t="e">
        <f ca="1">IF($A105&gt;0,VLOOKUP($A105,#REF!,8),"")</f>
        <v>#NAME?</v>
      </c>
      <c r="G105" s="69"/>
      <c r="H105" s="70"/>
      <c r="I105" s="70"/>
      <c r="J105" s="70"/>
      <c r="K105" s="173" t="e">
        <f ca="1">IF($A105&gt;0,VLOOKUP($A105,#REF!,16,0),"")</f>
        <v>#NAME?</v>
      </c>
      <c r="L105" s="174"/>
      <c r="M105" s="175"/>
    </row>
    <row r="106" spans="1:13" ht="20.100000000000001" customHeight="1">
      <c r="A106" t="e">
        <f ca="1">IF(B106&gt;VLOOKUP($E$2&amp;"-"&amp;$C$3,#REF!,2,FALSE),0,A105+1)</f>
        <v>#NAME?</v>
      </c>
      <c r="B106" s="65">
        <f t="shared" si="1"/>
        <v>87</v>
      </c>
      <c r="C106" s="66" t="e">
        <f ca="1">IF($A106&gt;0,VLOOKUP($A106,#REF!,4),"")</f>
        <v>#NAME?</v>
      </c>
      <c r="D106" s="67" t="e">
        <f ca="1">IF($A106&gt;0,VLOOKUP($A106,#REF!,5),"")</f>
        <v>#NAME?</v>
      </c>
      <c r="E106" s="68" t="e">
        <f ca="1">IF($A106&gt;0,VLOOKUP($A106,#REF!,6),"")</f>
        <v>#NAME?</v>
      </c>
      <c r="F106" s="98" t="e">
        <f ca="1">IF($A106&gt;0,VLOOKUP($A106,#REF!,8),"")</f>
        <v>#NAME?</v>
      </c>
      <c r="G106" s="69"/>
      <c r="H106" s="70"/>
      <c r="I106" s="70"/>
      <c r="J106" s="70"/>
      <c r="K106" s="173" t="e">
        <f ca="1">IF($A106&gt;0,VLOOKUP($A106,#REF!,16,0),"")</f>
        <v>#NAME?</v>
      </c>
      <c r="L106" s="174"/>
      <c r="M106" s="175"/>
    </row>
    <row r="107" spans="1:13" ht="20.100000000000001" customHeight="1">
      <c r="A107" t="e">
        <f ca="1">IF(B107&gt;VLOOKUP($E$2&amp;"-"&amp;$C$3,#REF!,2,FALSE),0,A106+1)</f>
        <v>#NAME?</v>
      </c>
      <c r="B107" s="65">
        <f t="shared" si="1"/>
        <v>88</v>
      </c>
      <c r="C107" s="66" t="e">
        <f ca="1">IF($A107&gt;0,VLOOKUP($A107,#REF!,4),"")</f>
        <v>#NAME?</v>
      </c>
      <c r="D107" s="67" t="e">
        <f ca="1">IF($A107&gt;0,VLOOKUP($A107,#REF!,5),"")</f>
        <v>#NAME?</v>
      </c>
      <c r="E107" s="68" t="e">
        <f ca="1">IF($A107&gt;0,VLOOKUP($A107,#REF!,6),"")</f>
        <v>#NAME?</v>
      </c>
      <c r="F107" s="98" t="e">
        <f ca="1">IF($A107&gt;0,VLOOKUP($A107,#REF!,8),"")</f>
        <v>#NAME?</v>
      </c>
      <c r="G107" s="69"/>
      <c r="H107" s="70"/>
      <c r="I107" s="70"/>
      <c r="J107" s="70"/>
      <c r="K107" s="173" t="e">
        <f ca="1">IF($A107&gt;0,VLOOKUP($A107,#REF!,16,0),"")</f>
        <v>#NAME?</v>
      </c>
      <c r="L107" s="174"/>
      <c r="M107" s="175"/>
    </row>
    <row r="108" spans="1:13" ht="20.100000000000001" customHeight="1">
      <c r="A108" t="e">
        <f ca="1">IF(B108&gt;VLOOKUP($E$2&amp;"-"&amp;$C$3,#REF!,2,FALSE),0,A107+1)</f>
        <v>#NAME?</v>
      </c>
      <c r="B108" s="65">
        <f t="shared" si="1"/>
        <v>89</v>
      </c>
      <c r="C108" s="66" t="e">
        <f ca="1">IF($A108&gt;0,VLOOKUP($A108,#REF!,4),"")</f>
        <v>#NAME?</v>
      </c>
      <c r="D108" s="67" t="e">
        <f ca="1">IF($A108&gt;0,VLOOKUP($A108,#REF!,5),"")</f>
        <v>#NAME?</v>
      </c>
      <c r="E108" s="68" t="e">
        <f ca="1">IF($A108&gt;0,VLOOKUP($A108,#REF!,6),"")</f>
        <v>#NAME?</v>
      </c>
      <c r="F108" s="98" t="e">
        <f ca="1">IF($A108&gt;0,VLOOKUP($A108,#REF!,8),"")</f>
        <v>#NAME?</v>
      </c>
      <c r="G108" s="69"/>
      <c r="H108" s="70"/>
      <c r="I108" s="70"/>
      <c r="J108" s="70"/>
      <c r="K108" s="173" t="e">
        <f ca="1">IF($A108&gt;0,VLOOKUP($A108,#REF!,16,0),"")</f>
        <v>#NAME?</v>
      </c>
      <c r="L108" s="174"/>
      <c r="M108" s="175"/>
    </row>
    <row r="109" spans="1:13" ht="20.100000000000001" customHeight="1">
      <c r="A109" t="e">
        <f ca="1">IF(B109&gt;VLOOKUP($E$2&amp;"-"&amp;$C$3,#REF!,2,FALSE),0,A108+1)</f>
        <v>#NAME?</v>
      </c>
      <c r="B109" s="65">
        <f t="shared" si="1"/>
        <v>90</v>
      </c>
      <c r="C109" s="66" t="e">
        <f ca="1">IF($A109&gt;0,VLOOKUP($A109,#REF!,4),"")</f>
        <v>#NAME?</v>
      </c>
      <c r="D109" s="67" t="e">
        <f ca="1">IF($A109&gt;0,VLOOKUP($A109,#REF!,5),"")</f>
        <v>#NAME?</v>
      </c>
      <c r="E109" s="68" t="e">
        <f ca="1">IF($A109&gt;0,VLOOKUP($A109,#REF!,6),"")</f>
        <v>#NAME?</v>
      </c>
      <c r="F109" s="98" t="e">
        <f ca="1">IF($A109&gt;0,VLOOKUP($A109,#REF!,8),"")</f>
        <v>#NAME?</v>
      </c>
      <c r="G109" s="69"/>
      <c r="H109" s="70"/>
      <c r="I109" s="70"/>
      <c r="J109" s="70"/>
      <c r="K109" s="173" t="e">
        <f ca="1">IF($A109&gt;0,VLOOKUP($A109,#REF!,16,0),"")</f>
        <v>#NAME?</v>
      </c>
      <c r="L109" s="174"/>
      <c r="M109" s="175"/>
    </row>
    <row r="110" spans="1:13" ht="23.25" customHeight="1">
      <c r="B110" s="75" t="s">
        <v>71</v>
      </c>
      <c r="C110" s="76"/>
      <c r="D110" s="77"/>
      <c r="E110" s="78"/>
      <c r="F110" s="79"/>
      <c r="G110" s="80"/>
      <c r="H110" s="81"/>
      <c r="I110" s="81"/>
      <c r="J110" s="81"/>
      <c r="K110" s="71"/>
      <c r="L110" s="71"/>
      <c r="M110" s="71"/>
    </row>
    <row r="111" spans="1:13" ht="20.100000000000001" customHeight="1">
      <c r="B111" s="82" t="s">
        <v>72</v>
      </c>
      <c r="C111" s="83"/>
      <c r="D111" s="84"/>
      <c r="E111" s="85"/>
      <c r="F111" s="86"/>
      <c r="G111" s="87"/>
      <c r="H111" s="88"/>
      <c r="I111" s="88"/>
      <c r="J111" s="88"/>
      <c r="K111" s="89"/>
      <c r="L111" s="89"/>
      <c r="M111" s="89"/>
    </row>
    <row r="112" spans="1:13" ht="20.100000000000001" customHeight="1">
      <c r="B112" s="90"/>
      <c r="C112" s="83"/>
      <c r="D112" s="84"/>
      <c r="E112" s="85"/>
      <c r="F112" s="86"/>
      <c r="G112" s="87"/>
      <c r="H112" s="88"/>
      <c r="I112" s="88"/>
      <c r="J112" s="88"/>
      <c r="K112" s="89"/>
      <c r="L112" s="89"/>
      <c r="M112" s="89"/>
    </row>
    <row r="113" spans="2:13" ht="20.100000000000001" customHeight="1">
      <c r="B113" s="90"/>
      <c r="C113" s="83"/>
      <c r="D113" s="84"/>
      <c r="E113" s="85"/>
      <c r="F113" s="86"/>
      <c r="G113" s="87"/>
      <c r="H113" s="88"/>
      <c r="I113" s="88"/>
      <c r="J113" s="88"/>
      <c r="K113" s="89"/>
      <c r="L113" s="89"/>
      <c r="M113" s="89"/>
    </row>
    <row r="114" spans="2:13" ht="7.5" customHeight="1">
      <c r="B114" s="90"/>
      <c r="C114" s="83"/>
      <c r="D114" s="84"/>
      <c r="E114" s="85"/>
      <c r="F114" s="86"/>
      <c r="G114" s="87"/>
      <c r="H114" s="88"/>
      <c r="I114" s="88"/>
      <c r="J114" s="88"/>
      <c r="K114" s="89"/>
      <c r="L114" s="89"/>
      <c r="M114" s="89"/>
    </row>
    <row r="115" spans="2:13" ht="20.100000000000001" customHeight="1">
      <c r="B115" s="91" t="s">
        <v>73</v>
      </c>
      <c r="C115" s="83"/>
      <c r="D115" s="84"/>
      <c r="E115" s="85"/>
      <c r="F115" s="86"/>
      <c r="G115" s="87"/>
      <c r="H115" s="88"/>
      <c r="I115" s="88"/>
      <c r="J115" s="88"/>
      <c r="K115" s="89"/>
      <c r="L115" s="89"/>
      <c r="M115" s="89"/>
    </row>
  </sheetData>
  <mergeCells count="105">
    <mergeCell ref="K107:M107"/>
    <mergeCell ref="K108:M108"/>
    <mergeCell ref="K109:M109"/>
    <mergeCell ref="K100:M100"/>
    <mergeCell ref="K101:M101"/>
    <mergeCell ref="K102:M102"/>
    <mergeCell ref="K103:M103"/>
    <mergeCell ref="K104:M104"/>
    <mergeCell ref="K105:M105"/>
    <mergeCell ref="K95:M95"/>
    <mergeCell ref="K96:M96"/>
    <mergeCell ref="K97:M97"/>
    <mergeCell ref="K98:M98"/>
    <mergeCell ref="K99:M99"/>
    <mergeCell ref="K106:M106"/>
    <mergeCell ref="K89:M89"/>
    <mergeCell ref="K90:M90"/>
    <mergeCell ref="K91:M91"/>
    <mergeCell ref="K92:M92"/>
    <mergeCell ref="K93:M93"/>
    <mergeCell ref="K94:M94"/>
    <mergeCell ref="K83:M83"/>
    <mergeCell ref="K84:M84"/>
    <mergeCell ref="K85:M85"/>
    <mergeCell ref="K86:M86"/>
    <mergeCell ref="K87:M87"/>
    <mergeCell ref="K88:M88"/>
    <mergeCell ref="K71:M71"/>
    <mergeCell ref="K72:M72"/>
    <mergeCell ref="K73:M73"/>
    <mergeCell ref="K80:M80"/>
    <mergeCell ref="K81:M81"/>
    <mergeCell ref="K82:M82"/>
    <mergeCell ref="K65:M65"/>
    <mergeCell ref="K66:M66"/>
    <mergeCell ref="K67:M67"/>
    <mergeCell ref="K68:M68"/>
    <mergeCell ref="K69:M69"/>
    <mergeCell ref="K70:M70"/>
    <mergeCell ref="K59:M59"/>
    <mergeCell ref="K60:M60"/>
    <mergeCell ref="K61:M61"/>
    <mergeCell ref="K62:M62"/>
    <mergeCell ref="K63:M63"/>
    <mergeCell ref="K64:M64"/>
    <mergeCell ref="K53:M53"/>
    <mergeCell ref="K54:M54"/>
    <mergeCell ref="K55:M55"/>
    <mergeCell ref="K56:M56"/>
    <mergeCell ref="K57:M57"/>
    <mergeCell ref="K58:M58"/>
    <mergeCell ref="K47:M47"/>
    <mergeCell ref="K48:M48"/>
    <mergeCell ref="K49:M49"/>
    <mergeCell ref="K50:M50"/>
    <mergeCell ref="K51:M51"/>
    <mergeCell ref="K52:M52"/>
    <mergeCell ref="K35:M35"/>
    <mergeCell ref="K36:M36"/>
    <mergeCell ref="K37:M37"/>
    <mergeCell ref="K44:M44"/>
    <mergeCell ref="K45:M45"/>
    <mergeCell ref="K46:M46"/>
    <mergeCell ref="K29:M29"/>
    <mergeCell ref="K30:M30"/>
    <mergeCell ref="K31:M31"/>
    <mergeCell ref="K32:M32"/>
    <mergeCell ref="K33:M33"/>
    <mergeCell ref="K34:M34"/>
    <mergeCell ref="K23:M23"/>
    <mergeCell ref="K24:M24"/>
    <mergeCell ref="K25:M25"/>
    <mergeCell ref="K26:M26"/>
    <mergeCell ref="K27:M27"/>
    <mergeCell ref="K28:M28"/>
    <mergeCell ref="K17:M17"/>
    <mergeCell ref="K18:M18"/>
    <mergeCell ref="K19:M19"/>
    <mergeCell ref="K20:M20"/>
    <mergeCell ref="K21:M21"/>
    <mergeCell ref="K22:M22"/>
    <mergeCell ref="K11:M11"/>
    <mergeCell ref="K12:M12"/>
    <mergeCell ref="K13:M13"/>
    <mergeCell ref="K14:M14"/>
    <mergeCell ref="K15:M15"/>
    <mergeCell ref="K16:M16"/>
    <mergeCell ref="H6:H7"/>
    <mergeCell ref="I6:J6"/>
    <mergeCell ref="K6:M7"/>
    <mergeCell ref="K8:M8"/>
    <mergeCell ref="K9:M9"/>
    <mergeCell ref="K10:M10"/>
    <mergeCell ref="B6:B7"/>
    <mergeCell ref="C6:C7"/>
    <mergeCell ref="D6:D7"/>
    <mergeCell ref="E6:E7"/>
    <mergeCell ref="F6:F7"/>
    <mergeCell ref="G6:G7"/>
    <mergeCell ref="C1:D1"/>
    <mergeCell ref="F1:J1"/>
    <mergeCell ref="C2:D2"/>
    <mergeCell ref="D3:J3"/>
    <mergeCell ref="B4:J4"/>
    <mergeCell ref="F2:J2"/>
  </mergeCells>
  <conditionalFormatting sqref="K8:M115 A8:A115">
    <cfRule type="cellIs" dxfId="22" priority="9" stopIfTrue="1" operator="equal">
      <formula>0</formula>
    </cfRule>
  </conditionalFormatting>
  <pageMargins left="0.24" right="0.22" top="0.2" bottom="0.33" header="0.16" footer="0.16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97"/>
  <sheetViews>
    <sheetView tabSelected="1" workbookViewId="0"/>
  </sheetViews>
  <sheetFormatPr defaultRowHeight="15"/>
  <cols>
    <col min="1" max="1" width="4" bestFit="1" customWidth="1"/>
    <col min="2" max="2" width="8.42578125" customWidth="1"/>
    <col min="3" max="3" width="14.7109375" bestFit="1" customWidth="1"/>
    <col min="4" max="4" width="20.7109375" bestFit="1" customWidth="1"/>
    <col min="5" max="5" width="7.5703125" bestFit="1" customWidth="1"/>
    <col min="6" max="6" width="14" bestFit="1" customWidth="1"/>
    <col min="7" max="7" width="15.140625" bestFit="1" customWidth="1"/>
    <col min="8" max="8" width="10" customWidth="1"/>
    <col min="9" max="9" width="7.28515625" bestFit="1" customWidth="1"/>
    <col min="10" max="10" width="12" customWidth="1"/>
    <col min="11" max="11" width="7.5703125" customWidth="1"/>
    <col min="12" max="12" width="13.85546875" bestFit="1" customWidth="1"/>
    <col min="13" max="13" width="1.7109375" bestFit="1" customWidth="1"/>
    <col min="14" max="14" width="2.140625" bestFit="1" customWidth="1"/>
  </cols>
  <sheetData>
    <row r="3" spans="1:14" s="56" customFormat="1">
      <c r="C3" s="186" t="s">
        <v>57</v>
      </c>
      <c r="D3" s="186"/>
      <c r="E3" s="57"/>
      <c r="F3" s="170" t="s">
        <v>253</v>
      </c>
      <c r="G3" s="170"/>
      <c r="H3" s="170"/>
      <c r="I3" s="170"/>
      <c r="J3" s="170"/>
      <c r="K3" s="170"/>
      <c r="L3" s="58" t="s">
        <v>592</v>
      </c>
    </row>
    <row r="4" spans="1:14" s="56" customFormat="1">
      <c r="C4" s="186" t="s">
        <v>59</v>
      </c>
      <c r="D4" s="186"/>
      <c r="E4" s="59" t="s">
        <v>443</v>
      </c>
      <c r="F4" s="187" t="s">
        <v>602</v>
      </c>
      <c r="G4" s="187"/>
      <c r="H4" s="187"/>
      <c r="I4" s="187"/>
      <c r="J4" s="187"/>
      <c r="K4" s="187"/>
      <c r="L4" s="60" t="s">
        <v>60</v>
      </c>
      <c r="M4" s="61" t="s">
        <v>61</v>
      </c>
      <c r="N4" s="61">
        <v>2</v>
      </c>
    </row>
    <row r="5" spans="1:14" s="62" customFormat="1" ht="18.75" customHeight="1">
      <c r="C5" s="63" t="s">
        <v>590</v>
      </c>
      <c r="D5" s="171" t="s">
        <v>603</v>
      </c>
      <c r="E5" s="171"/>
      <c r="F5" s="171"/>
      <c r="G5" s="171"/>
      <c r="H5" s="171"/>
      <c r="I5" s="171"/>
      <c r="J5" s="171"/>
      <c r="K5" s="171"/>
      <c r="L5" s="60" t="s">
        <v>62</v>
      </c>
      <c r="M5" s="60" t="s">
        <v>61</v>
      </c>
      <c r="N5" s="60">
        <v>2</v>
      </c>
    </row>
    <row r="6" spans="1:14" s="62" customFormat="1" ht="18.75" customHeight="1">
      <c r="B6" s="172" t="s">
        <v>604</v>
      </c>
      <c r="C6" s="172"/>
      <c r="D6" s="172"/>
      <c r="E6" s="172"/>
      <c r="F6" s="172"/>
      <c r="G6" s="172"/>
      <c r="H6" s="172"/>
      <c r="I6" s="172"/>
      <c r="J6" s="172"/>
      <c r="K6" s="172"/>
      <c r="L6" s="60" t="s">
        <v>63</v>
      </c>
      <c r="M6" s="60" t="s">
        <v>61</v>
      </c>
      <c r="N6" s="60">
        <v>1</v>
      </c>
    </row>
    <row r="7" spans="1:14" s="114" customFormat="1" ht="9" customHeight="1"/>
    <row r="8" spans="1:14" s="114" customFormat="1" ht="15" customHeight="1">
      <c r="B8" s="166" t="s">
        <v>4</v>
      </c>
      <c r="C8" s="167" t="s">
        <v>64</v>
      </c>
      <c r="D8" s="168" t="s">
        <v>9</v>
      </c>
      <c r="E8" s="169" t="s">
        <v>10</v>
      </c>
      <c r="F8" s="167" t="s">
        <v>75</v>
      </c>
      <c r="G8" s="167" t="s">
        <v>76</v>
      </c>
      <c r="H8" s="167" t="s">
        <v>66</v>
      </c>
      <c r="I8" s="167" t="s">
        <v>67</v>
      </c>
      <c r="J8" s="176" t="s">
        <v>56</v>
      </c>
      <c r="K8" s="176"/>
      <c r="L8" s="177" t="s">
        <v>68</v>
      </c>
      <c r="M8" s="178"/>
      <c r="N8" s="179"/>
    </row>
    <row r="9" spans="1:14" s="114" customFormat="1" ht="27" customHeight="1">
      <c r="B9" s="166"/>
      <c r="C9" s="166"/>
      <c r="D9" s="168"/>
      <c r="E9" s="169"/>
      <c r="F9" s="166"/>
      <c r="G9" s="166"/>
      <c r="H9" s="166"/>
      <c r="I9" s="166"/>
      <c r="J9" s="64" t="s">
        <v>69</v>
      </c>
      <c r="K9" s="64" t="s">
        <v>70</v>
      </c>
      <c r="L9" s="180"/>
      <c r="M9" s="181"/>
      <c r="N9" s="182"/>
    </row>
    <row r="10" spans="1:14" s="114" customFormat="1" ht="20.100000000000001" customHeight="1">
      <c r="A10" s="114">
        <v>1</v>
      </c>
      <c r="B10" s="65">
        <v>1</v>
      </c>
      <c r="C10" s="102" t="s">
        <v>393</v>
      </c>
      <c r="D10" s="67" t="s">
        <v>218</v>
      </c>
      <c r="E10" s="68" t="s">
        <v>161</v>
      </c>
      <c r="F10" s="105" t="s">
        <v>452</v>
      </c>
      <c r="G10" s="105" t="s">
        <v>258</v>
      </c>
      <c r="H10" s="69"/>
      <c r="I10" s="70"/>
      <c r="J10" s="70"/>
      <c r="K10" s="70"/>
      <c r="L10" s="183" t="s">
        <v>92</v>
      </c>
      <c r="M10" s="184"/>
      <c r="N10" s="185"/>
    </row>
    <row r="11" spans="1:14" s="114" customFormat="1" ht="20.100000000000001" customHeight="1">
      <c r="A11" s="114">
        <v>2</v>
      </c>
      <c r="B11" s="65">
        <v>2</v>
      </c>
      <c r="C11" s="102" t="s">
        <v>365</v>
      </c>
      <c r="D11" s="67" t="s">
        <v>453</v>
      </c>
      <c r="E11" s="68" t="s">
        <v>139</v>
      </c>
      <c r="F11" s="105" t="s">
        <v>452</v>
      </c>
      <c r="G11" s="105" t="s">
        <v>258</v>
      </c>
      <c r="H11" s="69"/>
      <c r="I11" s="70"/>
      <c r="J11" s="70"/>
      <c r="K11" s="70"/>
      <c r="L11" s="173" t="s">
        <v>92</v>
      </c>
      <c r="M11" s="174"/>
      <c r="N11" s="175"/>
    </row>
    <row r="12" spans="1:14" s="114" customFormat="1" ht="20.100000000000001" customHeight="1">
      <c r="A12" s="114">
        <v>3</v>
      </c>
      <c r="B12" s="65">
        <v>3</v>
      </c>
      <c r="C12" s="102" t="s">
        <v>296</v>
      </c>
      <c r="D12" s="67" t="s">
        <v>208</v>
      </c>
      <c r="E12" s="68" t="s">
        <v>197</v>
      </c>
      <c r="F12" s="105" t="s">
        <v>452</v>
      </c>
      <c r="G12" s="105" t="s">
        <v>258</v>
      </c>
      <c r="H12" s="69"/>
      <c r="I12" s="70"/>
      <c r="J12" s="70"/>
      <c r="K12" s="70"/>
      <c r="L12" s="173" t="s">
        <v>92</v>
      </c>
      <c r="M12" s="174"/>
      <c r="N12" s="175"/>
    </row>
    <row r="13" spans="1:14" s="114" customFormat="1" ht="20.100000000000001" customHeight="1">
      <c r="A13" s="114">
        <v>4</v>
      </c>
      <c r="B13" s="65">
        <v>4</v>
      </c>
      <c r="C13" s="102" t="s">
        <v>421</v>
      </c>
      <c r="D13" s="67" t="s">
        <v>454</v>
      </c>
      <c r="E13" s="68" t="s">
        <v>187</v>
      </c>
      <c r="F13" s="105" t="s">
        <v>452</v>
      </c>
      <c r="G13" s="105" t="s">
        <v>258</v>
      </c>
      <c r="H13" s="69"/>
      <c r="I13" s="70"/>
      <c r="J13" s="70"/>
      <c r="K13" s="70"/>
      <c r="L13" s="173" t="s">
        <v>92</v>
      </c>
      <c r="M13" s="174"/>
      <c r="N13" s="175"/>
    </row>
    <row r="14" spans="1:14" s="114" customFormat="1" ht="20.100000000000001" customHeight="1">
      <c r="A14" s="114">
        <v>5</v>
      </c>
      <c r="B14" s="65">
        <v>5</v>
      </c>
      <c r="C14" s="102" t="s">
        <v>404</v>
      </c>
      <c r="D14" s="67" t="s">
        <v>455</v>
      </c>
      <c r="E14" s="68" t="s">
        <v>138</v>
      </c>
      <c r="F14" s="105" t="s">
        <v>452</v>
      </c>
      <c r="G14" s="105" t="s">
        <v>258</v>
      </c>
      <c r="H14" s="69"/>
      <c r="I14" s="70"/>
      <c r="J14" s="70"/>
      <c r="K14" s="70"/>
      <c r="L14" s="173" t="s">
        <v>92</v>
      </c>
      <c r="M14" s="174"/>
      <c r="N14" s="175"/>
    </row>
    <row r="15" spans="1:14" s="114" customFormat="1" ht="20.100000000000001" customHeight="1">
      <c r="A15" s="114">
        <v>6</v>
      </c>
      <c r="B15" s="65">
        <v>6</v>
      </c>
      <c r="C15" s="102" t="s">
        <v>397</v>
      </c>
      <c r="D15" s="67" t="s">
        <v>123</v>
      </c>
      <c r="E15" s="68" t="s">
        <v>107</v>
      </c>
      <c r="F15" s="105" t="s">
        <v>452</v>
      </c>
      <c r="G15" s="105" t="s">
        <v>258</v>
      </c>
      <c r="H15" s="69"/>
      <c r="I15" s="70"/>
      <c r="J15" s="70"/>
      <c r="K15" s="70"/>
      <c r="L15" s="173" t="s">
        <v>92</v>
      </c>
      <c r="M15" s="174"/>
      <c r="N15" s="175"/>
    </row>
    <row r="16" spans="1:14" s="114" customFormat="1" ht="20.100000000000001" customHeight="1">
      <c r="A16" s="114">
        <v>7</v>
      </c>
      <c r="B16" s="65">
        <v>7</v>
      </c>
      <c r="C16" s="102" t="s">
        <v>353</v>
      </c>
      <c r="D16" s="67" t="s">
        <v>456</v>
      </c>
      <c r="E16" s="68" t="s">
        <v>170</v>
      </c>
      <c r="F16" s="105" t="s">
        <v>452</v>
      </c>
      <c r="G16" s="105" t="s">
        <v>258</v>
      </c>
      <c r="H16" s="69"/>
      <c r="I16" s="70"/>
      <c r="J16" s="70"/>
      <c r="K16" s="70"/>
      <c r="L16" s="173" t="s">
        <v>92</v>
      </c>
      <c r="M16" s="174"/>
      <c r="N16" s="175"/>
    </row>
    <row r="17" spans="1:14" s="114" customFormat="1" ht="20.100000000000001" customHeight="1">
      <c r="A17" s="114">
        <v>8</v>
      </c>
      <c r="B17" s="65">
        <v>8</v>
      </c>
      <c r="C17" s="102" t="s">
        <v>268</v>
      </c>
      <c r="D17" s="67" t="s">
        <v>457</v>
      </c>
      <c r="E17" s="68" t="s">
        <v>170</v>
      </c>
      <c r="F17" s="105" t="s">
        <v>452</v>
      </c>
      <c r="G17" s="105" t="s">
        <v>258</v>
      </c>
      <c r="H17" s="69"/>
      <c r="I17" s="70"/>
      <c r="J17" s="70"/>
      <c r="K17" s="70"/>
      <c r="L17" s="173" t="s">
        <v>92</v>
      </c>
      <c r="M17" s="174"/>
      <c r="N17" s="175"/>
    </row>
    <row r="18" spans="1:14" s="114" customFormat="1" ht="20.100000000000001" customHeight="1">
      <c r="A18" s="114">
        <v>9</v>
      </c>
      <c r="B18" s="65">
        <v>9</v>
      </c>
      <c r="C18" s="102" t="s">
        <v>281</v>
      </c>
      <c r="D18" s="67" t="s">
        <v>458</v>
      </c>
      <c r="E18" s="68" t="s">
        <v>85</v>
      </c>
      <c r="F18" s="105" t="s">
        <v>452</v>
      </c>
      <c r="G18" s="105" t="s">
        <v>258</v>
      </c>
      <c r="H18" s="69"/>
      <c r="I18" s="70"/>
      <c r="J18" s="70"/>
      <c r="K18" s="70"/>
      <c r="L18" s="173" t="s">
        <v>92</v>
      </c>
      <c r="M18" s="174"/>
      <c r="N18" s="175"/>
    </row>
    <row r="19" spans="1:14" s="114" customFormat="1" ht="20.100000000000001" customHeight="1">
      <c r="A19" s="114">
        <v>10</v>
      </c>
      <c r="B19" s="65">
        <v>10</v>
      </c>
      <c r="C19" s="102" t="s">
        <v>432</v>
      </c>
      <c r="D19" s="67" t="s">
        <v>459</v>
      </c>
      <c r="E19" s="68" t="s">
        <v>181</v>
      </c>
      <c r="F19" s="105" t="s">
        <v>452</v>
      </c>
      <c r="G19" s="105" t="s">
        <v>258</v>
      </c>
      <c r="H19" s="69"/>
      <c r="I19" s="70"/>
      <c r="J19" s="70"/>
      <c r="K19" s="70"/>
      <c r="L19" s="173" t="s">
        <v>92</v>
      </c>
      <c r="M19" s="174"/>
      <c r="N19" s="175"/>
    </row>
    <row r="20" spans="1:14" s="114" customFormat="1" ht="20.100000000000001" customHeight="1">
      <c r="A20" s="114">
        <v>11</v>
      </c>
      <c r="B20" s="65">
        <v>11</v>
      </c>
      <c r="C20" s="102" t="s">
        <v>408</v>
      </c>
      <c r="D20" s="67" t="s">
        <v>246</v>
      </c>
      <c r="E20" s="68" t="s">
        <v>149</v>
      </c>
      <c r="F20" s="105" t="s">
        <v>452</v>
      </c>
      <c r="G20" s="105" t="s">
        <v>258</v>
      </c>
      <c r="H20" s="69"/>
      <c r="I20" s="70"/>
      <c r="J20" s="70"/>
      <c r="K20" s="70"/>
      <c r="L20" s="173" t="s">
        <v>92</v>
      </c>
      <c r="M20" s="174"/>
      <c r="N20" s="175"/>
    </row>
    <row r="21" spans="1:14" s="114" customFormat="1" ht="20.100000000000001" customHeight="1">
      <c r="A21" s="114">
        <v>12</v>
      </c>
      <c r="B21" s="65">
        <v>12</v>
      </c>
      <c r="C21" s="102" t="s">
        <v>317</v>
      </c>
      <c r="D21" s="67" t="s">
        <v>123</v>
      </c>
      <c r="E21" s="68" t="s">
        <v>97</v>
      </c>
      <c r="F21" s="105" t="s">
        <v>452</v>
      </c>
      <c r="G21" s="105" t="s">
        <v>258</v>
      </c>
      <c r="H21" s="69"/>
      <c r="I21" s="70"/>
      <c r="J21" s="70"/>
      <c r="K21" s="70"/>
      <c r="L21" s="173" t="s">
        <v>92</v>
      </c>
      <c r="M21" s="174"/>
      <c r="N21" s="175"/>
    </row>
    <row r="22" spans="1:14" s="114" customFormat="1" ht="20.100000000000001" customHeight="1">
      <c r="A22" s="114">
        <v>13</v>
      </c>
      <c r="B22" s="65">
        <v>13</v>
      </c>
      <c r="C22" s="102" t="s">
        <v>319</v>
      </c>
      <c r="D22" s="67" t="s">
        <v>189</v>
      </c>
      <c r="E22" s="68" t="s">
        <v>129</v>
      </c>
      <c r="F22" s="105" t="s">
        <v>452</v>
      </c>
      <c r="G22" s="105" t="s">
        <v>258</v>
      </c>
      <c r="H22" s="69"/>
      <c r="I22" s="70"/>
      <c r="J22" s="70"/>
      <c r="K22" s="70"/>
      <c r="L22" s="173" t="s">
        <v>92</v>
      </c>
      <c r="M22" s="174"/>
      <c r="N22" s="175"/>
    </row>
    <row r="23" spans="1:14" s="114" customFormat="1" ht="20.100000000000001" customHeight="1">
      <c r="A23" s="114">
        <v>14</v>
      </c>
      <c r="B23" s="65">
        <v>14</v>
      </c>
      <c r="C23" s="102" t="s">
        <v>384</v>
      </c>
      <c r="D23" s="67" t="s">
        <v>460</v>
      </c>
      <c r="E23" s="68" t="s">
        <v>145</v>
      </c>
      <c r="F23" s="105" t="s">
        <v>452</v>
      </c>
      <c r="G23" s="105" t="s">
        <v>258</v>
      </c>
      <c r="H23" s="69"/>
      <c r="I23" s="70"/>
      <c r="J23" s="70"/>
      <c r="K23" s="70"/>
      <c r="L23" s="173" t="s">
        <v>92</v>
      </c>
      <c r="M23" s="174"/>
      <c r="N23" s="175"/>
    </row>
    <row r="24" spans="1:14" s="114" customFormat="1" ht="20.100000000000001" customHeight="1">
      <c r="A24" s="114">
        <v>15</v>
      </c>
      <c r="B24" s="65">
        <v>15</v>
      </c>
      <c r="C24" s="102" t="s">
        <v>363</v>
      </c>
      <c r="D24" s="67" t="s">
        <v>461</v>
      </c>
      <c r="E24" s="68" t="s">
        <v>145</v>
      </c>
      <c r="F24" s="105" t="s">
        <v>452</v>
      </c>
      <c r="G24" s="105" t="s">
        <v>258</v>
      </c>
      <c r="H24" s="69"/>
      <c r="I24" s="70"/>
      <c r="J24" s="70"/>
      <c r="K24" s="70"/>
      <c r="L24" s="173" t="s">
        <v>92</v>
      </c>
      <c r="M24" s="174"/>
      <c r="N24" s="175"/>
    </row>
    <row r="25" spans="1:14" s="114" customFormat="1" ht="20.100000000000001" customHeight="1">
      <c r="A25" s="114">
        <v>16</v>
      </c>
      <c r="B25" s="65">
        <v>16</v>
      </c>
      <c r="C25" s="102" t="s">
        <v>350</v>
      </c>
      <c r="D25" s="67" t="s">
        <v>462</v>
      </c>
      <c r="E25" s="68" t="s">
        <v>110</v>
      </c>
      <c r="F25" s="105" t="s">
        <v>452</v>
      </c>
      <c r="G25" s="105" t="s">
        <v>258</v>
      </c>
      <c r="H25" s="69"/>
      <c r="I25" s="70"/>
      <c r="J25" s="70"/>
      <c r="K25" s="70"/>
      <c r="L25" s="173" t="s">
        <v>92</v>
      </c>
      <c r="M25" s="174"/>
      <c r="N25" s="175"/>
    </row>
    <row r="26" spans="1:14" s="114" customFormat="1" ht="20.100000000000001" customHeight="1">
      <c r="A26" s="114">
        <v>17</v>
      </c>
      <c r="B26" s="65">
        <v>17</v>
      </c>
      <c r="C26" s="102" t="s">
        <v>301</v>
      </c>
      <c r="D26" s="67" t="s">
        <v>463</v>
      </c>
      <c r="E26" s="68" t="s">
        <v>78</v>
      </c>
      <c r="F26" s="105" t="s">
        <v>452</v>
      </c>
      <c r="G26" s="105" t="s">
        <v>258</v>
      </c>
      <c r="H26" s="69"/>
      <c r="I26" s="70"/>
      <c r="J26" s="70"/>
      <c r="K26" s="70"/>
      <c r="L26" s="173" t="s">
        <v>92</v>
      </c>
      <c r="M26" s="174"/>
      <c r="N26" s="175"/>
    </row>
    <row r="27" spans="1:14" s="114" customFormat="1" ht="20.100000000000001" customHeight="1">
      <c r="A27" s="114">
        <v>18</v>
      </c>
      <c r="B27" s="65">
        <v>18</v>
      </c>
      <c r="C27" s="102" t="s">
        <v>386</v>
      </c>
      <c r="D27" s="67" t="s">
        <v>464</v>
      </c>
      <c r="E27" s="68" t="s">
        <v>82</v>
      </c>
      <c r="F27" s="105" t="s">
        <v>452</v>
      </c>
      <c r="G27" s="105" t="s">
        <v>258</v>
      </c>
      <c r="H27" s="69"/>
      <c r="I27" s="70"/>
      <c r="J27" s="70"/>
      <c r="K27" s="70"/>
      <c r="L27" s="173" t="s">
        <v>92</v>
      </c>
      <c r="M27" s="174"/>
      <c r="N27" s="175"/>
    </row>
    <row r="28" spans="1:14" s="114" customFormat="1" ht="20.100000000000001" customHeight="1">
      <c r="A28" s="114">
        <v>19</v>
      </c>
      <c r="B28" s="65">
        <v>19</v>
      </c>
      <c r="C28" s="102" t="s">
        <v>357</v>
      </c>
      <c r="D28" s="67" t="s">
        <v>465</v>
      </c>
      <c r="E28" s="68" t="s">
        <v>102</v>
      </c>
      <c r="F28" s="105" t="s">
        <v>452</v>
      </c>
      <c r="G28" s="105" t="s">
        <v>258</v>
      </c>
      <c r="H28" s="69"/>
      <c r="I28" s="70"/>
      <c r="J28" s="70"/>
      <c r="K28" s="70"/>
      <c r="L28" s="173" t="s">
        <v>92</v>
      </c>
      <c r="M28" s="174"/>
      <c r="N28" s="175"/>
    </row>
    <row r="29" spans="1:14" s="114" customFormat="1" ht="20.100000000000001" customHeight="1">
      <c r="A29" s="114">
        <v>20</v>
      </c>
      <c r="B29" s="65">
        <v>20</v>
      </c>
      <c r="C29" s="102" t="s">
        <v>295</v>
      </c>
      <c r="D29" s="67" t="s">
        <v>466</v>
      </c>
      <c r="E29" s="68" t="s">
        <v>133</v>
      </c>
      <c r="F29" s="105" t="s">
        <v>452</v>
      </c>
      <c r="G29" s="105" t="s">
        <v>258</v>
      </c>
      <c r="H29" s="69"/>
      <c r="I29" s="70"/>
      <c r="J29" s="70"/>
      <c r="K29" s="70"/>
      <c r="L29" s="173" t="s">
        <v>92</v>
      </c>
      <c r="M29" s="174"/>
      <c r="N29" s="175"/>
    </row>
    <row r="30" spans="1:14" s="114" customFormat="1" ht="20.100000000000001" customHeight="1">
      <c r="A30" s="114">
        <v>0</v>
      </c>
      <c r="B30" s="65">
        <v>21</v>
      </c>
      <c r="C30" s="102" t="s">
        <v>92</v>
      </c>
      <c r="D30" s="67" t="s">
        <v>92</v>
      </c>
      <c r="E30" s="68" t="s">
        <v>92</v>
      </c>
      <c r="F30" s="105" t="s">
        <v>92</v>
      </c>
      <c r="G30" s="105" t="s">
        <v>92</v>
      </c>
      <c r="H30" s="69"/>
      <c r="I30" s="70"/>
      <c r="J30" s="70"/>
      <c r="K30" s="70"/>
      <c r="L30" s="173" t="s">
        <v>92</v>
      </c>
      <c r="M30" s="174"/>
      <c r="N30" s="175"/>
    </row>
    <row r="31" spans="1:14" s="114" customFormat="1" ht="20.100000000000001" customHeight="1">
      <c r="A31" s="114">
        <v>0</v>
      </c>
      <c r="B31" s="65">
        <v>22</v>
      </c>
      <c r="C31" s="102" t="s">
        <v>92</v>
      </c>
      <c r="D31" s="67" t="s">
        <v>92</v>
      </c>
      <c r="E31" s="68" t="s">
        <v>92</v>
      </c>
      <c r="F31" s="105" t="s">
        <v>92</v>
      </c>
      <c r="G31" s="105" t="s">
        <v>92</v>
      </c>
      <c r="H31" s="69"/>
      <c r="I31" s="70"/>
      <c r="J31" s="70"/>
      <c r="K31" s="70"/>
      <c r="L31" s="173" t="s">
        <v>92</v>
      </c>
      <c r="M31" s="174"/>
      <c r="N31" s="175"/>
    </row>
    <row r="32" spans="1:14" s="114" customFormat="1" ht="20.100000000000001" customHeight="1">
      <c r="A32" s="114">
        <v>0</v>
      </c>
      <c r="B32" s="65">
        <v>23</v>
      </c>
      <c r="C32" s="102" t="s">
        <v>92</v>
      </c>
      <c r="D32" s="67" t="s">
        <v>92</v>
      </c>
      <c r="E32" s="68" t="s">
        <v>92</v>
      </c>
      <c r="F32" s="105" t="s">
        <v>92</v>
      </c>
      <c r="G32" s="105" t="s">
        <v>92</v>
      </c>
      <c r="H32" s="69"/>
      <c r="I32" s="70"/>
      <c r="J32" s="70"/>
      <c r="K32" s="70"/>
      <c r="L32" s="173" t="s">
        <v>92</v>
      </c>
      <c r="M32" s="174"/>
      <c r="N32" s="175"/>
    </row>
    <row r="33" spans="1:15" s="114" customFormat="1" ht="20.100000000000001" customHeight="1">
      <c r="A33" s="114">
        <v>0</v>
      </c>
      <c r="B33" s="65">
        <v>24</v>
      </c>
      <c r="C33" s="102" t="s">
        <v>92</v>
      </c>
      <c r="D33" s="67" t="s">
        <v>92</v>
      </c>
      <c r="E33" s="68" t="s">
        <v>92</v>
      </c>
      <c r="F33" s="105" t="s">
        <v>92</v>
      </c>
      <c r="G33" s="105" t="s">
        <v>92</v>
      </c>
      <c r="H33" s="69"/>
      <c r="I33" s="70"/>
      <c r="J33" s="70"/>
      <c r="K33" s="70"/>
      <c r="L33" s="173" t="s">
        <v>92</v>
      </c>
      <c r="M33" s="174"/>
      <c r="N33" s="175"/>
    </row>
    <row r="34" spans="1:15" s="114" customFormat="1" ht="20.100000000000001" customHeight="1">
      <c r="A34" s="114">
        <v>0</v>
      </c>
      <c r="B34" s="65">
        <v>25</v>
      </c>
      <c r="C34" s="102" t="s">
        <v>92</v>
      </c>
      <c r="D34" s="67" t="s">
        <v>92</v>
      </c>
      <c r="E34" s="68" t="s">
        <v>92</v>
      </c>
      <c r="F34" s="105" t="s">
        <v>92</v>
      </c>
      <c r="G34" s="105" t="s">
        <v>92</v>
      </c>
      <c r="H34" s="69"/>
      <c r="I34" s="70"/>
      <c r="J34" s="70"/>
      <c r="K34" s="70"/>
      <c r="L34" s="173" t="s">
        <v>92</v>
      </c>
      <c r="M34" s="174"/>
      <c r="N34" s="175"/>
    </row>
    <row r="35" spans="1:15" s="114" customFormat="1" ht="20.100000000000001" customHeight="1">
      <c r="A35" s="114">
        <v>0</v>
      </c>
      <c r="B35" s="65">
        <v>26</v>
      </c>
      <c r="C35" s="102" t="s">
        <v>92</v>
      </c>
      <c r="D35" s="67" t="s">
        <v>92</v>
      </c>
      <c r="E35" s="68" t="s">
        <v>92</v>
      </c>
      <c r="F35" s="105" t="s">
        <v>92</v>
      </c>
      <c r="G35" s="105" t="s">
        <v>92</v>
      </c>
      <c r="H35" s="69"/>
      <c r="I35" s="70"/>
      <c r="J35" s="70"/>
      <c r="K35" s="70"/>
      <c r="L35" s="173" t="s">
        <v>92</v>
      </c>
      <c r="M35" s="174"/>
      <c r="N35" s="175"/>
    </row>
    <row r="36" spans="1:15" s="114" customFormat="1" ht="20.100000000000001" customHeight="1">
      <c r="A36" s="114">
        <v>0</v>
      </c>
      <c r="B36" s="65">
        <v>27</v>
      </c>
      <c r="C36" s="102" t="s">
        <v>92</v>
      </c>
      <c r="D36" s="67" t="s">
        <v>92</v>
      </c>
      <c r="E36" s="68" t="s">
        <v>92</v>
      </c>
      <c r="F36" s="105" t="s">
        <v>92</v>
      </c>
      <c r="G36" s="105" t="s">
        <v>92</v>
      </c>
      <c r="H36" s="69"/>
      <c r="I36" s="70"/>
      <c r="J36" s="70"/>
      <c r="K36" s="70"/>
      <c r="L36" s="173" t="s">
        <v>92</v>
      </c>
      <c r="M36" s="174"/>
      <c r="N36" s="175"/>
    </row>
    <row r="37" spans="1:15" s="114" customFormat="1" ht="20.100000000000001" customHeight="1">
      <c r="A37" s="114">
        <v>0</v>
      </c>
      <c r="B37" s="65">
        <v>28</v>
      </c>
      <c r="C37" s="102" t="s">
        <v>92</v>
      </c>
      <c r="D37" s="67" t="s">
        <v>92</v>
      </c>
      <c r="E37" s="68" t="s">
        <v>92</v>
      </c>
      <c r="F37" s="105" t="s">
        <v>92</v>
      </c>
      <c r="G37" s="105" t="s">
        <v>92</v>
      </c>
      <c r="H37" s="69"/>
      <c r="I37" s="70"/>
      <c r="J37" s="70"/>
      <c r="K37" s="70"/>
      <c r="L37" s="173" t="s">
        <v>92</v>
      </c>
      <c r="M37" s="174"/>
      <c r="N37" s="175"/>
    </row>
    <row r="38" spans="1:15" s="114" customFormat="1" ht="20.100000000000001" customHeight="1">
      <c r="A38" s="114">
        <v>0</v>
      </c>
      <c r="B38" s="65">
        <v>29</v>
      </c>
      <c r="C38" s="102" t="s">
        <v>92</v>
      </c>
      <c r="D38" s="67" t="s">
        <v>92</v>
      </c>
      <c r="E38" s="68" t="s">
        <v>92</v>
      </c>
      <c r="F38" s="105" t="s">
        <v>92</v>
      </c>
      <c r="G38" s="105" t="s">
        <v>92</v>
      </c>
      <c r="H38" s="69"/>
      <c r="I38" s="70"/>
      <c r="J38" s="70"/>
      <c r="K38" s="70"/>
      <c r="L38" s="173" t="s">
        <v>92</v>
      </c>
      <c r="M38" s="174"/>
      <c r="N38" s="175"/>
    </row>
    <row r="39" spans="1:15" s="114" customFormat="1" ht="20.100000000000001" customHeight="1">
      <c r="A39" s="114">
        <v>0</v>
      </c>
      <c r="B39" s="72">
        <v>30</v>
      </c>
      <c r="C39" s="102" t="s">
        <v>92</v>
      </c>
      <c r="D39" s="67" t="s">
        <v>92</v>
      </c>
      <c r="E39" s="68" t="s">
        <v>92</v>
      </c>
      <c r="F39" s="105" t="s">
        <v>92</v>
      </c>
      <c r="G39" s="105" t="s">
        <v>92</v>
      </c>
      <c r="H39" s="73"/>
      <c r="I39" s="74"/>
      <c r="J39" s="74"/>
      <c r="K39" s="74"/>
      <c r="L39" s="173" t="s">
        <v>92</v>
      </c>
      <c r="M39" s="174"/>
      <c r="N39" s="175"/>
    </row>
    <row r="40" spans="1:15" s="114" customFormat="1" ht="23.25" customHeight="1">
      <c r="A40" s="114">
        <v>0</v>
      </c>
      <c r="B40" s="75" t="s">
        <v>71</v>
      </c>
      <c r="C40" s="103"/>
      <c r="D40" s="77"/>
      <c r="E40" s="78"/>
      <c r="F40" s="106"/>
      <c r="G40" s="106"/>
      <c r="H40" s="80"/>
      <c r="I40" s="81"/>
      <c r="J40" s="81"/>
      <c r="K40" s="81"/>
      <c r="L40" s="115"/>
      <c r="M40" s="115"/>
      <c r="N40" s="115"/>
    </row>
    <row r="41" spans="1:15" s="114" customFormat="1" ht="20.100000000000001" customHeight="1">
      <c r="A41" s="114">
        <v>0</v>
      </c>
      <c r="B41" s="82" t="s">
        <v>95</v>
      </c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5" s="114" customFormat="1" ht="18.75" customHeight="1">
      <c r="A42" s="114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5" s="114" customFormat="1" ht="18" customHeight="1">
      <c r="A43" s="100">
        <v>0</v>
      </c>
      <c r="B43" s="90"/>
      <c r="C43" s="104"/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5" s="114" customFormat="1" ht="8.25" customHeight="1">
      <c r="A44" s="100">
        <v>0</v>
      </c>
      <c r="B44" s="90"/>
      <c r="C44" s="104"/>
      <c r="D44" s="84"/>
      <c r="E44" s="85"/>
      <c r="F44" s="107"/>
      <c r="G44" s="107"/>
      <c r="H44" s="87"/>
      <c r="I44" s="88"/>
      <c r="J44" s="88"/>
      <c r="K44" s="88"/>
      <c r="L44" s="89"/>
      <c r="M44" s="89"/>
      <c r="N44" s="89"/>
    </row>
    <row r="45" spans="1:15" s="114" customFormat="1" ht="20.100000000000001" customHeight="1">
      <c r="A45" s="100">
        <v>0</v>
      </c>
      <c r="C45" s="108" t="s">
        <v>94</v>
      </c>
      <c r="D45" s="84"/>
      <c r="E45" s="85"/>
      <c r="F45" s="107"/>
      <c r="G45" s="107"/>
      <c r="H45" s="87"/>
      <c r="I45" s="88"/>
      <c r="J45" s="88"/>
      <c r="K45" s="88"/>
      <c r="L45" s="89"/>
      <c r="M45" s="89"/>
      <c r="N45" s="89"/>
    </row>
    <row r="46" spans="1:15" s="114" customFormat="1" ht="13.5" customHeight="1">
      <c r="A46" s="100">
        <v>0</v>
      </c>
      <c r="B46" s="91"/>
      <c r="C46" s="104"/>
      <c r="D46" s="84"/>
      <c r="E46" s="85"/>
      <c r="F46" s="107"/>
      <c r="G46" s="107"/>
      <c r="H46" s="109" t="s">
        <v>50</v>
      </c>
      <c r="I46" s="110">
        <v>11</v>
      </c>
      <c r="J46" s="88"/>
      <c r="K46" s="112" t="s">
        <v>50</v>
      </c>
      <c r="L46" s="113">
        <v>1</v>
      </c>
      <c r="N46" s="111"/>
      <c r="O46" s="101"/>
    </row>
    <row r="47" spans="1:15" s="114" customFormat="1"/>
    <row r="48" spans="1:15" s="56" customFormat="1">
      <c r="C48" s="186" t="s">
        <v>57</v>
      </c>
      <c r="D48" s="186"/>
      <c r="E48" s="57"/>
      <c r="F48" s="170" t="s">
        <v>253</v>
      </c>
      <c r="G48" s="170"/>
      <c r="H48" s="170"/>
      <c r="I48" s="170"/>
      <c r="J48" s="170"/>
      <c r="K48" s="170"/>
      <c r="L48" s="58" t="s">
        <v>593</v>
      </c>
    </row>
    <row r="49" spans="1:14" s="56" customFormat="1">
      <c r="C49" s="186" t="s">
        <v>59</v>
      </c>
      <c r="D49" s="186"/>
      <c r="E49" s="59" t="s">
        <v>444</v>
      </c>
      <c r="F49" s="187" t="s">
        <v>602</v>
      </c>
      <c r="G49" s="187"/>
      <c r="H49" s="187"/>
      <c r="I49" s="187"/>
      <c r="J49" s="187"/>
      <c r="K49" s="187"/>
      <c r="L49" s="60" t="s">
        <v>60</v>
      </c>
      <c r="M49" s="61" t="s">
        <v>61</v>
      </c>
      <c r="N49" s="61">
        <v>2</v>
      </c>
    </row>
    <row r="50" spans="1:14" s="62" customFormat="1" ht="18.75" customHeight="1">
      <c r="C50" s="63" t="s">
        <v>590</v>
      </c>
      <c r="D50" s="171" t="s">
        <v>603</v>
      </c>
      <c r="E50" s="171"/>
      <c r="F50" s="171"/>
      <c r="G50" s="171"/>
      <c r="H50" s="171"/>
      <c r="I50" s="171"/>
      <c r="J50" s="171"/>
      <c r="K50" s="171"/>
      <c r="L50" s="60" t="s">
        <v>62</v>
      </c>
      <c r="M50" s="60" t="s">
        <v>61</v>
      </c>
      <c r="N50" s="60">
        <v>2</v>
      </c>
    </row>
    <row r="51" spans="1:14" s="62" customFormat="1" ht="18.75" customHeight="1">
      <c r="B51" s="172" t="s">
        <v>606</v>
      </c>
      <c r="C51" s="172"/>
      <c r="D51" s="172"/>
      <c r="E51" s="172"/>
      <c r="F51" s="172"/>
      <c r="G51" s="172"/>
      <c r="H51" s="172"/>
      <c r="I51" s="172"/>
      <c r="J51" s="172"/>
      <c r="K51" s="172"/>
      <c r="L51" s="60" t="s">
        <v>63</v>
      </c>
      <c r="M51" s="60" t="s">
        <v>61</v>
      </c>
      <c r="N51" s="60">
        <v>1</v>
      </c>
    </row>
    <row r="52" spans="1:14" s="114" customFormat="1" ht="9" customHeight="1"/>
    <row r="53" spans="1:14" s="114" customFormat="1" ht="15" customHeight="1">
      <c r="B53" s="166" t="s">
        <v>4</v>
      </c>
      <c r="C53" s="167" t="s">
        <v>64</v>
      </c>
      <c r="D53" s="168" t="s">
        <v>9</v>
      </c>
      <c r="E53" s="169" t="s">
        <v>10</v>
      </c>
      <c r="F53" s="167" t="s">
        <v>75</v>
      </c>
      <c r="G53" s="167" t="s">
        <v>76</v>
      </c>
      <c r="H53" s="167" t="s">
        <v>66</v>
      </c>
      <c r="I53" s="167" t="s">
        <v>67</v>
      </c>
      <c r="J53" s="176" t="s">
        <v>56</v>
      </c>
      <c r="K53" s="176"/>
      <c r="L53" s="177" t="s">
        <v>68</v>
      </c>
      <c r="M53" s="178"/>
      <c r="N53" s="179"/>
    </row>
    <row r="54" spans="1:14" s="114" customFormat="1" ht="27" customHeight="1">
      <c r="B54" s="166"/>
      <c r="C54" s="166"/>
      <c r="D54" s="168"/>
      <c r="E54" s="169"/>
      <c r="F54" s="166"/>
      <c r="G54" s="166"/>
      <c r="H54" s="166"/>
      <c r="I54" s="166"/>
      <c r="J54" s="64" t="s">
        <v>69</v>
      </c>
      <c r="K54" s="64" t="s">
        <v>70</v>
      </c>
      <c r="L54" s="180"/>
      <c r="M54" s="181"/>
      <c r="N54" s="182"/>
    </row>
    <row r="55" spans="1:14" s="114" customFormat="1" ht="20.100000000000001" customHeight="1">
      <c r="A55" s="114">
        <v>21</v>
      </c>
      <c r="B55" s="65">
        <v>1</v>
      </c>
      <c r="C55" s="102" t="s">
        <v>399</v>
      </c>
      <c r="D55" s="67" t="s">
        <v>213</v>
      </c>
      <c r="E55" s="68" t="s">
        <v>183</v>
      </c>
      <c r="F55" s="105" t="s">
        <v>452</v>
      </c>
      <c r="G55" s="105" t="s">
        <v>258</v>
      </c>
      <c r="H55" s="69"/>
      <c r="I55" s="70"/>
      <c r="J55" s="70"/>
      <c r="K55" s="70"/>
      <c r="L55" s="183" t="s">
        <v>92</v>
      </c>
      <c r="M55" s="184"/>
      <c r="N55" s="185"/>
    </row>
    <row r="56" spans="1:14" s="114" customFormat="1" ht="20.100000000000001" customHeight="1">
      <c r="A56" s="114">
        <v>22</v>
      </c>
      <c r="B56" s="65">
        <v>2</v>
      </c>
      <c r="C56" s="102" t="s">
        <v>403</v>
      </c>
      <c r="D56" s="67" t="s">
        <v>467</v>
      </c>
      <c r="E56" s="68" t="s">
        <v>183</v>
      </c>
      <c r="F56" s="105" t="s">
        <v>452</v>
      </c>
      <c r="G56" s="105" t="s">
        <v>258</v>
      </c>
      <c r="H56" s="69"/>
      <c r="I56" s="70"/>
      <c r="J56" s="70"/>
      <c r="K56" s="70"/>
      <c r="L56" s="173" t="s">
        <v>92</v>
      </c>
      <c r="M56" s="174"/>
      <c r="N56" s="175"/>
    </row>
    <row r="57" spans="1:14" s="114" customFormat="1" ht="20.100000000000001" customHeight="1">
      <c r="A57" s="114">
        <v>23</v>
      </c>
      <c r="B57" s="65">
        <v>3</v>
      </c>
      <c r="C57" s="102" t="s">
        <v>341</v>
      </c>
      <c r="D57" s="67" t="s">
        <v>468</v>
      </c>
      <c r="E57" s="68" t="s">
        <v>111</v>
      </c>
      <c r="F57" s="105" t="s">
        <v>452</v>
      </c>
      <c r="G57" s="105" t="s">
        <v>258</v>
      </c>
      <c r="H57" s="69"/>
      <c r="I57" s="70"/>
      <c r="J57" s="70"/>
      <c r="K57" s="70"/>
      <c r="L57" s="173" t="s">
        <v>92</v>
      </c>
      <c r="M57" s="174"/>
      <c r="N57" s="175"/>
    </row>
    <row r="58" spans="1:14" s="114" customFormat="1" ht="20.100000000000001" customHeight="1">
      <c r="A58" s="114">
        <v>24</v>
      </c>
      <c r="B58" s="65">
        <v>4</v>
      </c>
      <c r="C58" s="102" t="s">
        <v>271</v>
      </c>
      <c r="D58" s="67" t="s">
        <v>229</v>
      </c>
      <c r="E58" s="68" t="s">
        <v>112</v>
      </c>
      <c r="F58" s="105" t="s">
        <v>452</v>
      </c>
      <c r="G58" s="105" t="s">
        <v>258</v>
      </c>
      <c r="H58" s="69"/>
      <c r="I58" s="70"/>
      <c r="J58" s="70"/>
      <c r="K58" s="70"/>
      <c r="L58" s="173" t="s">
        <v>92</v>
      </c>
      <c r="M58" s="174"/>
      <c r="N58" s="175"/>
    </row>
    <row r="59" spans="1:14" s="114" customFormat="1" ht="20.100000000000001" customHeight="1">
      <c r="A59" s="114">
        <v>25</v>
      </c>
      <c r="B59" s="65">
        <v>5</v>
      </c>
      <c r="C59" s="102" t="s">
        <v>418</v>
      </c>
      <c r="D59" s="67" t="s">
        <v>469</v>
      </c>
      <c r="E59" s="68" t="s">
        <v>112</v>
      </c>
      <c r="F59" s="105" t="s">
        <v>452</v>
      </c>
      <c r="G59" s="105" t="s">
        <v>258</v>
      </c>
      <c r="H59" s="69"/>
      <c r="I59" s="70"/>
      <c r="J59" s="70"/>
      <c r="K59" s="70"/>
      <c r="L59" s="173" t="s">
        <v>92</v>
      </c>
      <c r="M59" s="174"/>
      <c r="N59" s="175"/>
    </row>
    <row r="60" spans="1:14" s="114" customFormat="1" ht="20.100000000000001" customHeight="1">
      <c r="A60" s="114">
        <v>26</v>
      </c>
      <c r="B60" s="65">
        <v>6</v>
      </c>
      <c r="C60" s="102" t="s">
        <v>288</v>
      </c>
      <c r="D60" s="67" t="s">
        <v>470</v>
      </c>
      <c r="E60" s="68" t="s">
        <v>147</v>
      </c>
      <c r="F60" s="105" t="s">
        <v>452</v>
      </c>
      <c r="G60" s="105" t="s">
        <v>258</v>
      </c>
      <c r="H60" s="69"/>
      <c r="I60" s="70"/>
      <c r="J60" s="70"/>
      <c r="K60" s="70"/>
      <c r="L60" s="173" t="s">
        <v>92</v>
      </c>
      <c r="M60" s="174"/>
      <c r="N60" s="175"/>
    </row>
    <row r="61" spans="1:14" s="114" customFormat="1" ht="20.100000000000001" customHeight="1">
      <c r="A61" s="114">
        <v>27</v>
      </c>
      <c r="B61" s="65">
        <v>7</v>
      </c>
      <c r="C61" s="102" t="s">
        <v>410</v>
      </c>
      <c r="D61" s="67" t="s">
        <v>242</v>
      </c>
      <c r="E61" s="68" t="s">
        <v>81</v>
      </c>
      <c r="F61" s="105" t="s">
        <v>452</v>
      </c>
      <c r="G61" s="105" t="s">
        <v>258</v>
      </c>
      <c r="H61" s="69"/>
      <c r="I61" s="70"/>
      <c r="J61" s="70"/>
      <c r="K61" s="70"/>
      <c r="L61" s="173" t="s">
        <v>92</v>
      </c>
      <c r="M61" s="174"/>
      <c r="N61" s="175"/>
    </row>
    <row r="62" spans="1:14" s="114" customFormat="1" ht="20.100000000000001" customHeight="1">
      <c r="A62" s="114">
        <v>28</v>
      </c>
      <c r="B62" s="65">
        <v>8</v>
      </c>
      <c r="C62" s="102" t="s">
        <v>381</v>
      </c>
      <c r="D62" s="67" t="s">
        <v>471</v>
      </c>
      <c r="E62" s="68" t="s">
        <v>108</v>
      </c>
      <c r="F62" s="105" t="s">
        <v>452</v>
      </c>
      <c r="G62" s="105" t="s">
        <v>258</v>
      </c>
      <c r="H62" s="69"/>
      <c r="I62" s="70"/>
      <c r="J62" s="70"/>
      <c r="K62" s="70"/>
      <c r="L62" s="173" t="s">
        <v>92</v>
      </c>
      <c r="M62" s="174"/>
      <c r="N62" s="175"/>
    </row>
    <row r="63" spans="1:14" s="114" customFormat="1" ht="20.100000000000001" customHeight="1">
      <c r="A63" s="114">
        <v>29</v>
      </c>
      <c r="B63" s="65">
        <v>9</v>
      </c>
      <c r="C63" s="102" t="s">
        <v>472</v>
      </c>
      <c r="D63" s="67" t="s">
        <v>473</v>
      </c>
      <c r="E63" s="68" t="s">
        <v>135</v>
      </c>
      <c r="F63" s="105" t="s">
        <v>452</v>
      </c>
      <c r="G63" s="105" t="s">
        <v>258</v>
      </c>
      <c r="H63" s="69"/>
      <c r="I63" s="70"/>
      <c r="J63" s="70"/>
      <c r="K63" s="70"/>
      <c r="L63" s="173" t="s">
        <v>93</v>
      </c>
      <c r="M63" s="174"/>
      <c r="N63" s="175"/>
    </row>
    <row r="64" spans="1:14" s="114" customFormat="1" ht="20.100000000000001" customHeight="1">
      <c r="A64" s="114">
        <v>30</v>
      </c>
      <c r="B64" s="65">
        <v>10</v>
      </c>
      <c r="C64" s="102" t="s">
        <v>474</v>
      </c>
      <c r="D64" s="67" t="s">
        <v>137</v>
      </c>
      <c r="E64" s="68" t="s">
        <v>135</v>
      </c>
      <c r="F64" s="105" t="s">
        <v>452</v>
      </c>
      <c r="G64" s="105" t="s">
        <v>258</v>
      </c>
      <c r="H64" s="69"/>
      <c r="I64" s="70"/>
      <c r="J64" s="70"/>
      <c r="K64" s="70"/>
      <c r="L64" s="173" t="s">
        <v>93</v>
      </c>
      <c r="M64" s="174"/>
      <c r="N64" s="175"/>
    </row>
    <row r="65" spans="1:14" s="114" customFormat="1" ht="20.100000000000001" customHeight="1">
      <c r="A65" s="114">
        <v>31</v>
      </c>
      <c r="B65" s="65">
        <v>11</v>
      </c>
      <c r="C65" s="102" t="s">
        <v>385</v>
      </c>
      <c r="D65" s="67" t="s">
        <v>244</v>
      </c>
      <c r="E65" s="68" t="s">
        <v>156</v>
      </c>
      <c r="F65" s="105" t="s">
        <v>452</v>
      </c>
      <c r="G65" s="105" t="s">
        <v>258</v>
      </c>
      <c r="H65" s="69"/>
      <c r="I65" s="70"/>
      <c r="J65" s="70"/>
      <c r="K65" s="70"/>
      <c r="L65" s="173" t="s">
        <v>92</v>
      </c>
      <c r="M65" s="174"/>
      <c r="N65" s="175"/>
    </row>
    <row r="66" spans="1:14" s="114" customFormat="1" ht="20.100000000000001" customHeight="1">
      <c r="A66" s="114">
        <v>32</v>
      </c>
      <c r="B66" s="65">
        <v>12</v>
      </c>
      <c r="C66" s="102" t="s">
        <v>374</v>
      </c>
      <c r="D66" s="67" t="s">
        <v>167</v>
      </c>
      <c r="E66" s="68" t="s">
        <v>205</v>
      </c>
      <c r="F66" s="105" t="s">
        <v>452</v>
      </c>
      <c r="G66" s="105" t="s">
        <v>258</v>
      </c>
      <c r="H66" s="69"/>
      <c r="I66" s="70"/>
      <c r="J66" s="70"/>
      <c r="K66" s="70"/>
      <c r="L66" s="173" t="s">
        <v>92</v>
      </c>
      <c r="M66" s="174"/>
      <c r="N66" s="175"/>
    </row>
    <row r="67" spans="1:14" s="114" customFormat="1" ht="20.100000000000001" customHeight="1">
      <c r="A67" s="114">
        <v>33</v>
      </c>
      <c r="B67" s="65">
        <v>13</v>
      </c>
      <c r="C67" s="102" t="s">
        <v>391</v>
      </c>
      <c r="D67" s="67" t="s">
        <v>475</v>
      </c>
      <c r="E67" s="68" t="s">
        <v>152</v>
      </c>
      <c r="F67" s="105" t="s">
        <v>452</v>
      </c>
      <c r="G67" s="105" t="s">
        <v>258</v>
      </c>
      <c r="H67" s="69"/>
      <c r="I67" s="70"/>
      <c r="J67" s="70"/>
      <c r="K67" s="70"/>
      <c r="L67" s="173" t="s">
        <v>92</v>
      </c>
      <c r="M67" s="174"/>
      <c r="N67" s="175"/>
    </row>
    <row r="68" spans="1:14" s="114" customFormat="1" ht="20.100000000000001" customHeight="1">
      <c r="A68" s="114">
        <v>34</v>
      </c>
      <c r="B68" s="65">
        <v>14</v>
      </c>
      <c r="C68" s="102" t="s">
        <v>324</v>
      </c>
      <c r="D68" s="67" t="s">
        <v>476</v>
      </c>
      <c r="E68" s="68" t="s">
        <v>104</v>
      </c>
      <c r="F68" s="105" t="s">
        <v>452</v>
      </c>
      <c r="G68" s="105" t="s">
        <v>258</v>
      </c>
      <c r="H68" s="69"/>
      <c r="I68" s="70"/>
      <c r="J68" s="70"/>
      <c r="K68" s="70"/>
      <c r="L68" s="173" t="s">
        <v>92</v>
      </c>
      <c r="M68" s="174"/>
      <c r="N68" s="175"/>
    </row>
    <row r="69" spans="1:14" s="114" customFormat="1" ht="20.100000000000001" customHeight="1">
      <c r="A69" s="114">
        <v>35</v>
      </c>
      <c r="B69" s="65">
        <v>15</v>
      </c>
      <c r="C69" s="102" t="s">
        <v>433</v>
      </c>
      <c r="D69" s="67" t="s">
        <v>477</v>
      </c>
      <c r="E69" s="68" t="s">
        <v>104</v>
      </c>
      <c r="F69" s="105" t="s">
        <v>452</v>
      </c>
      <c r="G69" s="105" t="s">
        <v>258</v>
      </c>
      <c r="H69" s="69"/>
      <c r="I69" s="70"/>
      <c r="J69" s="70"/>
      <c r="K69" s="70"/>
      <c r="L69" s="173" t="s">
        <v>92</v>
      </c>
      <c r="M69" s="174"/>
      <c r="N69" s="175"/>
    </row>
    <row r="70" spans="1:14" s="114" customFormat="1" ht="20.100000000000001" customHeight="1">
      <c r="A70" s="114">
        <v>36</v>
      </c>
      <c r="B70" s="65">
        <v>16</v>
      </c>
      <c r="C70" s="102" t="s">
        <v>346</v>
      </c>
      <c r="D70" s="67" t="s">
        <v>191</v>
      </c>
      <c r="E70" s="68" t="s">
        <v>124</v>
      </c>
      <c r="F70" s="105" t="s">
        <v>452</v>
      </c>
      <c r="G70" s="105" t="s">
        <v>258</v>
      </c>
      <c r="H70" s="69"/>
      <c r="I70" s="70"/>
      <c r="J70" s="70"/>
      <c r="K70" s="70"/>
      <c r="L70" s="173" t="s">
        <v>92</v>
      </c>
      <c r="M70" s="174"/>
      <c r="N70" s="175"/>
    </row>
    <row r="71" spans="1:14" s="114" customFormat="1" ht="20.100000000000001" customHeight="1">
      <c r="A71" s="114">
        <v>37</v>
      </c>
      <c r="B71" s="65">
        <v>17</v>
      </c>
      <c r="C71" s="102" t="s">
        <v>411</v>
      </c>
      <c r="D71" s="67" t="s">
        <v>188</v>
      </c>
      <c r="E71" s="68" t="s">
        <v>153</v>
      </c>
      <c r="F71" s="105" t="s">
        <v>452</v>
      </c>
      <c r="G71" s="105" t="s">
        <v>258</v>
      </c>
      <c r="H71" s="69"/>
      <c r="I71" s="70"/>
      <c r="J71" s="70"/>
      <c r="K71" s="70"/>
      <c r="L71" s="173" t="s">
        <v>92</v>
      </c>
      <c r="M71" s="174"/>
      <c r="N71" s="175"/>
    </row>
    <row r="72" spans="1:14" s="114" customFormat="1" ht="20.100000000000001" customHeight="1">
      <c r="A72" s="114">
        <v>38</v>
      </c>
      <c r="B72" s="65">
        <v>18</v>
      </c>
      <c r="C72" s="102" t="s">
        <v>372</v>
      </c>
      <c r="D72" s="67" t="s">
        <v>478</v>
      </c>
      <c r="E72" s="68" t="s">
        <v>83</v>
      </c>
      <c r="F72" s="105" t="s">
        <v>452</v>
      </c>
      <c r="G72" s="105" t="s">
        <v>258</v>
      </c>
      <c r="H72" s="69"/>
      <c r="I72" s="70"/>
      <c r="J72" s="70"/>
      <c r="K72" s="70"/>
      <c r="L72" s="173" t="s">
        <v>92</v>
      </c>
      <c r="M72" s="174"/>
      <c r="N72" s="175"/>
    </row>
    <row r="73" spans="1:14" s="114" customFormat="1" ht="20.100000000000001" customHeight="1">
      <c r="A73" s="114">
        <v>39</v>
      </c>
      <c r="B73" s="65">
        <v>19</v>
      </c>
      <c r="C73" s="102" t="s">
        <v>439</v>
      </c>
      <c r="D73" s="67" t="s">
        <v>225</v>
      </c>
      <c r="E73" s="68" t="s">
        <v>180</v>
      </c>
      <c r="F73" s="105" t="s">
        <v>452</v>
      </c>
      <c r="G73" s="105" t="s">
        <v>258</v>
      </c>
      <c r="H73" s="69"/>
      <c r="I73" s="70"/>
      <c r="J73" s="70"/>
      <c r="K73" s="70"/>
      <c r="L73" s="173" t="s">
        <v>92</v>
      </c>
      <c r="M73" s="174"/>
      <c r="N73" s="175"/>
    </row>
    <row r="74" spans="1:14" s="114" customFormat="1" ht="20.100000000000001" customHeight="1">
      <c r="A74" s="114">
        <v>40</v>
      </c>
      <c r="B74" s="65">
        <v>20</v>
      </c>
      <c r="C74" s="102" t="s">
        <v>282</v>
      </c>
      <c r="D74" s="67" t="s">
        <v>479</v>
      </c>
      <c r="E74" s="68" t="s">
        <v>180</v>
      </c>
      <c r="F74" s="105" t="s">
        <v>452</v>
      </c>
      <c r="G74" s="105" t="s">
        <v>258</v>
      </c>
      <c r="H74" s="69"/>
      <c r="I74" s="70"/>
      <c r="J74" s="70"/>
      <c r="K74" s="70"/>
      <c r="L74" s="173" t="s">
        <v>92</v>
      </c>
      <c r="M74" s="174"/>
      <c r="N74" s="175"/>
    </row>
    <row r="75" spans="1:14" s="114" customFormat="1" ht="20.100000000000001" customHeight="1">
      <c r="A75" s="114">
        <v>0</v>
      </c>
      <c r="B75" s="65">
        <v>21</v>
      </c>
      <c r="C75" s="102" t="s">
        <v>92</v>
      </c>
      <c r="D75" s="67" t="s">
        <v>92</v>
      </c>
      <c r="E75" s="68" t="s">
        <v>92</v>
      </c>
      <c r="F75" s="105" t="s">
        <v>92</v>
      </c>
      <c r="G75" s="105" t="s">
        <v>92</v>
      </c>
      <c r="H75" s="69"/>
      <c r="I75" s="70"/>
      <c r="J75" s="70"/>
      <c r="K75" s="70"/>
      <c r="L75" s="173" t="s">
        <v>92</v>
      </c>
      <c r="M75" s="174"/>
      <c r="N75" s="175"/>
    </row>
    <row r="76" spans="1:14" s="114" customFormat="1" ht="20.100000000000001" customHeight="1">
      <c r="A76" s="114">
        <v>0</v>
      </c>
      <c r="B76" s="65">
        <v>22</v>
      </c>
      <c r="C76" s="102" t="s">
        <v>92</v>
      </c>
      <c r="D76" s="67" t="s">
        <v>92</v>
      </c>
      <c r="E76" s="68" t="s">
        <v>92</v>
      </c>
      <c r="F76" s="105" t="s">
        <v>92</v>
      </c>
      <c r="G76" s="105" t="s">
        <v>92</v>
      </c>
      <c r="H76" s="69"/>
      <c r="I76" s="70"/>
      <c r="J76" s="70"/>
      <c r="K76" s="70"/>
      <c r="L76" s="173" t="s">
        <v>92</v>
      </c>
      <c r="M76" s="174"/>
      <c r="N76" s="175"/>
    </row>
    <row r="77" spans="1:14" s="114" customFormat="1" ht="20.100000000000001" customHeight="1">
      <c r="A77" s="114">
        <v>0</v>
      </c>
      <c r="B77" s="65">
        <v>23</v>
      </c>
      <c r="C77" s="102" t="s">
        <v>92</v>
      </c>
      <c r="D77" s="67" t="s">
        <v>92</v>
      </c>
      <c r="E77" s="68" t="s">
        <v>92</v>
      </c>
      <c r="F77" s="105" t="s">
        <v>92</v>
      </c>
      <c r="G77" s="105" t="s">
        <v>92</v>
      </c>
      <c r="H77" s="69"/>
      <c r="I77" s="70"/>
      <c r="J77" s="70"/>
      <c r="K77" s="70"/>
      <c r="L77" s="173" t="s">
        <v>92</v>
      </c>
      <c r="M77" s="174"/>
      <c r="N77" s="175"/>
    </row>
    <row r="78" spans="1:14" s="114" customFormat="1" ht="20.100000000000001" customHeight="1">
      <c r="A78" s="114">
        <v>0</v>
      </c>
      <c r="B78" s="65">
        <v>24</v>
      </c>
      <c r="C78" s="102" t="s">
        <v>92</v>
      </c>
      <c r="D78" s="67" t="s">
        <v>92</v>
      </c>
      <c r="E78" s="68" t="s">
        <v>92</v>
      </c>
      <c r="F78" s="105" t="s">
        <v>92</v>
      </c>
      <c r="G78" s="105" t="s">
        <v>92</v>
      </c>
      <c r="H78" s="69"/>
      <c r="I78" s="70"/>
      <c r="J78" s="70"/>
      <c r="K78" s="70"/>
      <c r="L78" s="173" t="s">
        <v>92</v>
      </c>
      <c r="M78" s="174"/>
      <c r="N78" s="175"/>
    </row>
    <row r="79" spans="1:14" s="114" customFormat="1" ht="20.100000000000001" customHeight="1">
      <c r="A79" s="114">
        <v>0</v>
      </c>
      <c r="B79" s="65">
        <v>25</v>
      </c>
      <c r="C79" s="102" t="s">
        <v>92</v>
      </c>
      <c r="D79" s="67" t="s">
        <v>92</v>
      </c>
      <c r="E79" s="68" t="s">
        <v>92</v>
      </c>
      <c r="F79" s="105" t="s">
        <v>92</v>
      </c>
      <c r="G79" s="105" t="s">
        <v>92</v>
      </c>
      <c r="H79" s="69"/>
      <c r="I79" s="70"/>
      <c r="J79" s="70"/>
      <c r="K79" s="70"/>
      <c r="L79" s="173" t="s">
        <v>92</v>
      </c>
      <c r="M79" s="174"/>
      <c r="N79" s="175"/>
    </row>
    <row r="80" spans="1:14" s="114" customFormat="1" ht="20.100000000000001" customHeight="1">
      <c r="A80" s="114">
        <v>0</v>
      </c>
      <c r="B80" s="65">
        <v>26</v>
      </c>
      <c r="C80" s="102" t="s">
        <v>92</v>
      </c>
      <c r="D80" s="67" t="s">
        <v>92</v>
      </c>
      <c r="E80" s="68" t="s">
        <v>92</v>
      </c>
      <c r="F80" s="105" t="s">
        <v>92</v>
      </c>
      <c r="G80" s="105" t="s">
        <v>92</v>
      </c>
      <c r="H80" s="69"/>
      <c r="I80" s="70"/>
      <c r="J80" s="70"/>
      <c r="K80" s="70"/>
      <c r="L80" s="173" t="s">
        <v>92</v>
      </c>
      <c r="M80" s="174"/>
      <c r="N80" s="175"/>
    </row>
    <row r="81" spans="1:15" s="114" customFormat="1" ht="20.100000000000001" customHeight="1">
      <c r="A81" s="114">
        <v>0</v>
      </c>
      <c r="B81" s="65">
        <v>27</v>
      </c>
      <c r="C81" s="102" t="s">
        <v>92</v>
      </c>
      <c r="D81" s="67" t="s">
        <v>92</v>
      </c>
      <c r="E81" s="68" t="s">
        <v>92</v>
      </c>
      <c r="F81" s="105" t="s">
        <v>92</v>
      </c>
      <c r="G81" s="105" t="s">
        <v>92</v>
      </c>
      <c r="H81" s="69"/>
      <c r="I81" s="70"/>
      <c r="J81" s="70"/>
      <c r="K81" s="70"/>
      <c r="L81" s="173" t="s">
        <v>92</v>
      </c>
      <c r="M81" s="174"/>
      <c r="N81" s="175"/>
    </row>
    <row r="82" spans="1:15" s="114" customFormat="1" ht="20.100000000000001" customHeight="1">
      <c r="A82" s="114">
        <v>0</v>
      </c>
      <c r="B82" s="65">
        <v>28</v>
      </c>
      <c r="C82" s="102" t="s">
        <v>92</v>
      </c>
      <c r="D82" s="67" t="s">
        <v>92</v>
      </c>
      <c r="E82" s="68" t="s">
        <v>92</v>
      </c>
      <c r="F82" s="105" t="s">
        <v>92</v>
      </c>
      <c r="G82" s="105" t="s">
        <v>92</v>
      </c>
      <c r="H82" s="69"/>
      <c r="I82" s="70"/>
      <c r="J82" s="70"/>
      <c r="K82" s="70"/>
      <c r="L82" s="173" t="s">
        <v>92</v>
      </c>
      <c r="M82" s="174"/>
      <c r="N82" s="175"/>
    </row>
    <row r="83" spans="1:15" s="114" customFormat="1" ht="20.100000000000001" customHeight="1">
      <c r="A83" s="114">
        <v>0</v>
      </c>
      <c r="B83" s="65">
        <v>29</v>
      </c>
      <c r="C83" s="102" t="s">
        <v>92</v>
      </c>
      <c r="D83" s="67" t="s">
        <v>92</v>
      </c>
      <c r="E83" s="68" t="s">
        <v>92</v>
      </c>
      <c r="F83" s="105" t="s">
        <v>92</v>
      </c>
      <c r="G83" s="105" t="s">
        <v>92</v>
      </c>
      <c r="H83" s="69"/>
      <c r="I83" s="70"/>
      <c r="J83" s="70"/>
      <c r="K83" s="70"/>
      <c r="L83" s="173" t="s">
        <v>92</v>
      </c>
      <c r="M83" s="174"/>
      <c r="N83" s="175"/>
    </row>
    <row r="84" spans="1:15" s="114" customFormat="1" ht="20.100000000000001" customHeight="1">
      <c r="A84" s="114">
        <v>0</v>
      </c>
      <c r="B84" s="72">
        <v>30</v>
      </c>
      <c r="C84" s="102" t="s">
        <v>92</v>
      </c>
      <c r="D84" s="67" t="s">
        <v>92</v>
      </c>
      <c r="E84" s="68" t="s">
        <v>92</v>
      </c>
      <c r="F84" s="105" t="s">
        <v>92</v>
      </c>
      <c r="G84" s="105" t="s">
        <v>92</v>
      </c>
      <c r="H84" s="73"/>
      <c r="I84" s="74"/>
      <c r="J84" s="74"/>
      <c r="K84" s="74"/>
      <c r="L84" s="173" t="s">
        <v>92</v>
      </c>
      <c r="M84" s="174"/>
      <c r="N84" s="175"/>
    </row>
    <row r="85" spans="1:15" s="114" customFormat="1" ht="23.25" customHeight="1">
      <c r="A85" s="114">
        <v>0</v>
      </c>
      <c r="B85" s="75" t="s">
        <v>71</v>
      </c>
      <c r="C85" s="103"/>
      <c r="D85" s="77"/>
      <c r="E85" s="78"/>
      <c r="F85" s="106"/>
      <c r="G85" s="106"/>
      <c r="H85" s="80"/>
      <c r="I85" s="81"/>
      <c r="J85" s="81"/>
      <c r="K85" s="81"/>
      <c r="L85" s="115"/>
      <c r="M85" s="115"/>
      <c r="N85" s="115"/>
    </row>
    <row r="86" spans="1:15" s="114" customFormat="1" ht="20.100000000000001" customHeight="1">
      <c r="A86" s="114">
        <v>0</v>
      </c>
      <c r="B86" s="82" t="s">
        <v>95</v>
      </c>
      <c r="C86" s="104"/>
      <c r="D86" s="84"/>
      <c r="E86" s="85"/>
      <c r="F86" s="107"/>
      <c r="G86" s="107"/>
      <c r="H86" s="87"/>
      <c r="I86" s="88"/>
      <c r="J86" s="88"/>
      <c r="K86" s="88"/>
      <c r="L86" s="89"/>
      <c r="M86" s="89"/>
      <c r="N86" s="89"/>
    </row>
    <row r="87" spans="1:15" s="114" customFormat="1" ht="18.75" customHeight="1">
      <c r="A87" s="114">
        <v>0</v>
      </c>
      <c r="B87" s="90"/>
      <c r="C87" s="104"/>
      <c r="D87" s="84"/>
      <c r="E87" s="85"/>
      <c r="F87" s="107"/>
      <c r="G87" s="107"/>
      <c r="H87" s="87"/>
      <c r="I87" s="88"/>
      <c r="J87" s="88"/>
      <c r="K87" s="88"/>
      <c r="L87" s="89"/>
      <c r="M87" s="89"/>
      <c r="N87" s="89"/>
    </row>
    <row r="88" spans="1:15" s="114" customFormat="1" ht="18" customHeight="1">
      <c r="A88" s="100">
        <v>0</v>
      </c>
      <c r="B88" s="90"/>
      <c r="C88" s="104"/>
      <c r="D88" s="84"/>
      <c r="E88" s="85"/>
      <c r="F88" s="107"/>
      <c r="G88" s="107"/>
      <c r="H88" s="87"/>
      <c r="I88" s="88"/>
      <c r="J88" s="88"/>
      <c r="K88" s="88"/>
      <c r="L88" s="89"/>
      <c r="M88" s="89"/>
      <c r="N88" s="89"/>
    </row>
    <row r="89" spans="1:15" s="114" customFormat="1" ht="8.25" customHeight="1">
      <c r="A89" s="100">
        <v>0</v>
      </c>
      <c r="B89" s="90"/>
      <c r="C89" s="104"/>
      <c r="D89" s="84"/>
      <c r="E89" s="85"/>
      <c r="F89" s="107"/>
      <c r="G89" s="107"/>
      <c r="H89" s="87"/>
      <c r="I89" s="88"/>
      <c r="J89" s="88"/>
      <c r="K89" s="88"/>
      <c r="L89" s="89"/>
      <c r="M89" s="89"/>
      <c r="N89" s="89"/>
    </row>
    <row r="90" spans="1:15" s="114" customFormat="1" ht="20.100000000000001" customHeight="1">
      <c r="A90" s="100">
        <v>0</v>
      </c>
      <c r="C90" s="108" t="s">
        <v>94</v>
      </c>
      <c r="D90" s="84"/>
      <c r="E90" s="85"/>
      <c r="F90" s="107"/>
      <c r="G90" s="107"/>
      <c r="H90" s="87"/>
      <c r="I90" s="88"/>
      <c r="J90" s="88"/>
      <c r="K90" s="88"/>
      <c r="L90" s="89"/>
      <c r="M90" s="89"/>
      <c r="N90" s="89"/>
    </row>
    <row r="91" spans="1:15" s="114" customFormat="1" ht="13.5" customHeight="1">
      <c r="A91" s="100">
        <v>0</v>
      </c>
      <c r="B91" s="91"/>
      <c r="C91" s="104"/>
      <c r="D91" s="84"/>
      <c r="E91" s="85"/>
      <c r="F91" s="107"/>
      <c r="G91" s="107"/>
      <c r="H91" s="109" t="s">
        <v>51</v>
      </c>
      <c r="I91" s="110">
        <v>11</v>
      </c>
      <c r="J91" s="88"/>
      <c r="K91" s="112" t="s">
        <v>50</v>
      </c>
      <c r="L91" s="113">
        <v>1</v>
      </c>
      <c r="N91" s="111"/>
      <c r="O91" s="101"/>
    </row>
    <row r="92" spans="1:15" s="114" customFormat="1"/>
    <row r="93" spans="1:15" s="56" customFormat="1">
      <c r="C93" s="186" t="s">
        <v>57</v>
      </c>
      <c r="D93" s="186"/>
      <c r="E93" s="57"/>
      <c r="F93" s="170" t="s">
        <v>253</v>
      </c>
      <c r="G93" s="170"/>
      <c r="H93" s="170"/>
      <c r="I93" s="170"/>
      <c r="J93" s="170"/>
      <c r="K93" s="170"/>
      <c r="L93" s="58" t="s">
        <v>594</v>
      </c>
    </row>
    <row r="94" spans="1:15" s="56" customFormat="1">
      <c r="C94" s="186" t="s">
        <v>59</v>
      </c>
      <c r="D94" s="186"/>
      <c r="E94" s="59" t="s">
        <v>607</v>
      </c>
      <c r="F94" s="187" t="s">
        <v>602</v>
      </c>
      <c r="G94" s="187"/>
      <c r="H94" s="187"/>
      <c r="I94" s="187"/>
      <c r="J94" s="187"/>
      <c r="K94" s="187"/>
      <c r="L94" s="60" t="s">
        <v>60</v>
      </c>
      <c r="M94" s="61" t="s">
        <v>61</v>
      </c>
      <c r="N94" s="61">
        <v>2</v>
      </c>
    </row>
    <row r="95" spans="1:15" s="62" customFormat="1" ht="18.75" customHeight="1">
      <c r="C95" s="63" t="s">
        <v>590</v>
      </c>
      <c r="D95" s="171" t="s">
        <v>603</v>
      </c>
      <c r="E95" s="171"/>
      <c r="F95" s="171"/>
      <c r="G95" s="171"/>
      <c r="H95" s="171"/>
      <c r="I95" s="171"/>
      <c r="J95" s="171"/>
      <c r="K95" s="171"/>
      <c r="L95" s="60" t="s">
        <v>62</v>
      </c>
      <c r="M95" s="60" t="s">
        <v>61</v>
      </c>
      <c r="N95" s="60">
        <v>2</v>
      </c>
    </row>
    <row r="96" spans="1:15" s="62" customFormat="1" ht="18.75" customHeight="1">
      <c r="B96" s="172" t="s">
        <v>608</v>
      </c>
      <c r="C96" s="172"/>
      <c r="D96" s="172"/>
      <c r="E96" s="172"/>
      <c r="F96" s="172"/>
      <c r="G96" s="172"/>
      <c r="H96" s="172"/>
      <c r="I96" s="172"/>
      <c r="J96" s="172"/>
      <c r="K96" s="172"/>
      <c r="L96" s="60" t="s">
        <v>63</v>
      </c>
      <c r="M96" s="60" t="s">
        <v>61</v>
      </c>
      <c r="N96" s="60">
        <v>1</v>
      </c>
    </row>
    <row r="97" spans="1:14" s="114" customFormat="1" ht="9" customHeight="1"/>
    <row r="98" spans="1:14" s="114" customFormat="1" ht="15" customHeight="1">
      <c r="B98" s="166" t="s">
        <v>4</v>
      </c>
      <c r="C98" s="167" t="s">
        <v>64</v>
      </c>
      <c r="D98" s="168" t="s">
        <v>9</v>
      </c>
      <c r="E98" s="169" t="s">
        <v>10</v>
      </c>
      <c r="F98" s="167" t="s">
        <v>75</v>
      </c>
      <c r="G98" s="167" t="s">
        <v>76</v>
      </c>
      <c r="H98" s="167" t="s">
        <v>66</v>
      </c>
      <c r="I98" s="167" t="s">
        <v>67</v>
      </c>
      <c r="J98" s="176" t="s">
        <v>56</v>
      </c>
      <c r="K98" s="176"/>
      <c r="L98" s="177" t="s">
        <v>68</v>
      </c>
      <c r="M98" s="178"/>
      <c r="N98" s="179"/>
    </row>
    <row r="99" spans="1:14" s="114" customFormat="1" ht="27" customHeight="1">
      <c r="B99" s="166"/>
      <c r="C99" s="166"/>
      <c r="D99" s="168"/>
      <c r="E99" s="169"/>
      <c r="F99" s="166"/>
      <c r="G99" s="166"/>
      <c r="H99" s="166"/>
      <c r="I99" s="166"/>
      <c r="J99" s="64" t="s">
        <v>69</v>
      </c>
      <c r="K99" s="64" t="s">
        <v>70</v>
      </c>
      <c r="L99" s="180"/>
      <c r="M99" s="181"/>
      <c r="N99" s="182"/>
    </row>
    <row r="100" spans="1:14" s="114" customFormat="1" ht="20.100000000000001" customHeight="1">
      <c r="A100" s="114">
        <v>41</v>
      </c>
      <c r="B100" s="65">
        <v>1</v>
      </c>
      <c r="C100" s="102" t="s">
        <v>358</v>
      </c>
      <c r="D100" s="67" t="s">
        <v>480</v>
      </c>
      <c r="E100" s="68" t="s">
        <v>194</v>
      </c>
      <c r="F100" s="105" t="s">
        <v>481</v>
      </c>
      <c r="G100" s="105" t="s">
        <v>258</v>
      </c>
      <c r="H100" s="69"/>
      <c r="I100" s="70"/>
      <c r="J100" s="70"/>
      <c r="K100" s="70"/>
      <c r="L100" s="183" t="s">
        <v>92</v>
      </c>
      <c r="M100" s="184"/>
      <c r="N100" s="185"/>
    </row>
    <row r="101" spans="1:14" s="114" customFormat="1" ht="20.100000000000001" customHeight="1">
      <c r="A101" s="114">
        <v>42</v>
      </c>
      <c r="B101" s="65">
        <v>2</v>
      </c>
      <c r="C101" s="102" t="s">
        <v>279</v>
      </c>
      <c r="D101" s="67" t="s">
        <v>482</v>
      </c>
      <c r="E101" s="68" t="s">
        <v>101</v>
      </c>
      <c r="F101" s="105" t="s">
        <v>481</v>
      </c>
      <c r="G101" s="105" t="s">
        <v>258</v>
      </c>
      <c r="H101" s="69"/>
      <c r="I101" s="70"/>
      <c r="J101" s="70"/>
      <c r="K101" s="70"/>
      <c r="L101" s="173" t="s">
        <v>92</v>
      </c>
      <c r="M101" s="174"/>
      <c r="N101" s="175"/>
    </row>
    <row r="102" spans="1:14" s="114" customFormat="1" ht="20.100000000000001" customHeight="1">
      <c r="A102" s="114">
        <v>43</v>
      </c>
      <c r="B102" s="65">
        <v>3</v>
      </c>
      <c r="C102" s="102" t="s">
        <v>389</v>
      </c>
      <c r="D102" s="67" t="s">
        <v>483</v>
      </c>
      <c r="E102" s="68" t="s">
        <v>101</v>
      </c>
      <c r="F102" s="105" t="s">
        <v>481</v>
      </c>
      <c r="G102" s="105" t="s">
        <v>258</v>
      </c>
      <c r="H102" s="69"/>
      <c r="I102" s="70"/>
      <c r="J102" s="70"/>
      <c r="K102" s="70"/>
      <c r="L102" s="173" t="s">
        <v>92</v>
      </c>
      <c r="M102" s="174"/>
      <c r="N102" s="175"/>
    </row>
    <row r="103" spans="1:14" s="114" customFormat="1" ht="20.100000000000001" customHeight="1">
      <c r="A103" s="114">
        <v>44</v>
      </c>
      <c r="B103" s="65">
        <v>4</v>
      </c>
      <c r="C103" s="102" t="s">
        <v>323</v>
      </c>
      <c r="D103" s="67" t="s">
        <v>235</v>
      </c>
      <c r="E103" s="68" t="s">
        <v>136</v>
      </c>
      <c r="F103" s="105" t="s">
        <v>481</v>
      </c>
      <c r="G103" s="105" t="s">
        <v>258</v>
      </c>
      <c r="H103" s="69"/>
      <c r="I103" s="70"/>
      <c r="J103" s="70"/>
      <c r="K103" s="70"/>
      <c r="L103" s="173" t="s">
        <v>92</v>
      </c>
      <c r="M103" s="174"/>
      <c r="N103" s="175"/>
    </row>
    <row r="104" spans="1:14" s="114" customFormat="1" ht="20.100000000000001" customHeight="1">
      <c r="A104" s="114">
        <v>45</v>
      </c>
      <c r="B104" s="65">
        <v>5</v>
      </c>
      <c r="C104" s="102" t="s">
        <v>377</v>
      </c>
      <c r="D104" s="67" t="s">
        <v>221</v>
      </c>
      <c r="E104" s="68" t="s">
        <v>162</v>
      </c>
      <c r="F104" s="105" t="s">
        <v>481</v>
      </c>
      <c r="G104" s="105" t="s">
        <v>258</v>
      </c>
      <c r="H104" s="69"/>
      <c r="I104" s="70"/>
      <c r="J104" s="70"/>
      <c r="K104" s="70"/>
      <c r="L104" s="173" t="s">
        <v>92</v>
      </c>
      <c r="M104" s="174"/>
      <c r="N104" s="175"/>
    </row>
    <row r="105" spans="1:14" s="114" customFormat="1" ht="20.100000000000001" customHeight="1">
      <c r="A105" s="114">
        <v>46</v>
      </c>
      <c r="B105" s="65">
        <v>6</v>
      </c>
      <c r="C105" s="102" t="s">
        <v>293</v>
      </c>
      <c r="D105" s="67" t="s">
        <v>484</v>
      </c>
      <c r="E105" s="68" t="s">
        <v>107</v>
      </c>
      <c r="F105" s="105" t="s">
        <v>481</v>
      </c>
      <c r="G105" s="105" t="s">
        <v>258</v>
      </c>
      <c r="H105" s="69"/>
      <c r="I105" s="70"/>
      <c r="J105" s="70"/>
      <c r="K105" s="70"/>
      <c r="L105" s="173" t="s">
        <v>92</v>
      </c>
      <c r="M105" s="174"/>
      <c r="N105" s="175"/>
    </row>
    <row r="106" spans="1:14" s="114" customFormat="1" ht="20.100000000000001" customHeight="1">
      <c r="A106" s="114">
        <v>47</v>
      </c>
      <c r="B106" s="65">
        <v>7</v>
      </c>
      <c r="C106" s="102" t="s">
        <v>429</v>
      </c>
      <c r="D106" s="67" t="s">
        <v>485</v>
      </c>
      <c r="E106" s="68" t="s">
        <v>85</v>
      </c>
      <c r="F106" s="105" t="s">
        <v>481</v>
      </c>
      <c r="G106" s="105" t="s">
        <v>258</v>
      </c>
      <c r="H106" s="69"/>
      <c r="I106" s="70"/>
      <c r="J106" s="70"/>
      <c r="K106" s="70"/>
      <c r="L106" s="173" t="s">
        <v>92</v>
      </c>
      <c r="M106" s="174"/>
      <c r="N106" s="175"/>
    </row>
    <row r="107" spans="1:14" s="114" customFormat="1" ht="20.100000000000001" customHeight="1">
      <c r="A107" s="114">
        <v>48</v>
      </c>
      <c r="B107" s="65">
        <v>8</v>
      </c>
      <c r="C107" s="102" t="s">
        <v>332</v>
      </c>
      <c r="D107" s="67" t="s">
        <v>230</v>
      </c>
      <c r="E107" s="68" t="s">
        <v>77</v>
      </c>
      <c r="F107" s="105" t="s">
        <v>481</v>
      </c>
      <c r="G107" s="105" t="s">
        <v>258</v>
      </c>
      <c r="H107" s="69"/>
      <c r="I107" s="70"/>
      <c r="J107" s="70"/>
      <c r="K107" s="70"/>
      <c r="L107" s="173" t="s">
        <v>92</v>
      </c>
      <c r="M107" s="174"/>
      <c r="N107" s="175"/>
    </row>
    <row r="108" spans="1:14" s="114" customFormat="1" ht="20.100000000000001" customHeight="1">
      <c r="A108" s="114">
        <v>49</v>
      </c>
      <c r="B108" s="65">
        <v>9</v>
      </c>
      <c r="C108" s="102" t="s">
        <v>369</v>
      </c>
      <c r="D108" s="67" t="s">
        <v>486</v>
      </c>
      <c r="E108" s="68" t="s">
        <v>140</v>
      </c>
      <c r="F108" s="105" t="s">
        <v>481</v>
      </c>
      <c r="G108" s="105" t="s">
        <v>258</v>
      </c>
      <c r="H108" s="69"/>
      <c r="I108" s="70"/>
      <c r="J108" s="70"/>
      <c r="K108" s="70"/>
      <c r="L108" s="173" t="s">
        <v>92</v>
      </c>
      <c r="M108" s="174"/>
      <c r="N108" s="175"/>
    </row>
    <row r="109" spans="1:14" s="114" customFormat="1" ht="20.100000000000001" customHeight="1">
      <c r="A109" s="114">
        <v>50</v>
      </c>
      <c r="B109" s="65">
        <v>10</v>
      </c>
      <c r="C109" s="102" t="s">
        <v>325</v>
      </c>
      <c r="D109" s="67" t="s">
        <v>228</v>
      </c>
      <c r="E109" s="68" t="s">
        <v>157</v>
      </c>
      <c r="F109" s="105" t="s">
        <v>481</v>
      </c>
      <c r="G109" s="105" t="s">
        <v>258</v>
      </c>
      <c r="H109" s="69"/>
      <c r="I109" s="70"/>
      <c r="J109" s="70"/>
      <c r="K109" s="70"/>
      <c r="L109" s="173" t="s">
        <v>92</v>
      </c>
      <c r="M109" s="174"/>
      <c r="N109" s="175"/>
    </row>
    <row r="110" spans="1:14" s="114" customFormat="1" ht="20.100000000000001" customHeight="1">
      <c r="A110" s="114">
        <v>51</v>
      </c>
      <c r="B110" s="65">
        <v>11</v>
      </c>
      <c r="C110" s="102" t="s">
        <v>394</v>
      </c>
      <c r="D110" s="67" t="s">
        <v>487</v>
      </c>
      <c r="E110" s="68" t="s">
        <v>129</v>
      </c>
      <c r="F110" s="105" t="s">
        <v>481</v>
      </c>
      <c r="G110" s="105" t="s">
        <v>258</v>
      </c>
      <c r="H110" s="69"/>
      <c r="I110" s="70"/>
      <c r="J110" s="70"/>
      <c r="K110" s="70"/>
      <c r="L110" s="173" t="s">
        <v>92</v>
      </c>
      <c r="M110" s="174"/>
      <c r="N110" s="175"/>
    </row>
    <row r="111" spans="1:14" s="114" customFormat="1" ht="20.100000000000001" customHeight="1">
      <c r="A111" s="114">
        <v>52</v>
      </c>
      <c r="B111" s="65">
        <v>12</v>
      </c>
      <c r="C111" s="102" t="s">
        <v>407</v>
      </c>
      <c r="D111" s="67" t="s">
        <v>243</v>
      </c>
      <c r="E111" s="68" t="s">
        <v>129</v>
      </c>
      <c r="F111" s="105" t="s">
        <v>481</v>
      </c>
      <c r="G111" s="105" t="s">
        <v>258</v>
      </c>
      <c r="H111" s="69"/>
      <c r="I111" s="70"/>
      <c r="J111" s="70"/>
      <c r="K111" s="70"/>
      <c r="L111" s="173" t="s">
        <v>92</v>
      </c>
      <c r="M111" s="174"/>
      <c r="N111" s="175"/>
    </row>
    <row r="112" spans="1:14" s="114" customFormat="1" ht="20.100000000000001" customHeight="1">
      <c r="A112" s="114">
        <v>53</v>
      </c>
      <c r="B112" s="65">
        <v>13</v>
      </c>
      <c r="C112" s="102" t="s">
        <v>294</v>
      </c>
      <c r="D112" s="67" t="s">
        <v>488</v>
      </c>
      <c r="E112" s="68" t="s">
        <v>145</v>
      </c>
      <c r="F112" s="105" t="s">
        <v>481</v>
      </c>
      <c r="G112" s="105" t="s">
        <v>258</v>
      </c>
      <c r="H112" s="69"/>
      <c r="I112" s="70"/>
      <c r="J112" s="70"/>
      <c r="K112" s="70"/>
      <c r="L112" s="173" t="s">
        <v>92</v>
      </c>
      <c r="M112" s="174"/>
      <c r="N112" s="175"/>
    </row>
    <row r="113" spans="1:14" s="114" customFormat="1" ht="20.100000000000001" customHeight="1">
      <c r="A113" s="114">
        <v>54</v>
      </c>
      <c r="B113" s="65">
        <v>14</v>
      </c>
      <c r="C113" s="102" t="s">
        <v>367</v>
      </c>
      <c r="D113" s="67" t="s">
        <v>191</v>
      </c>
      <c r="E113" s="68" t="s">
        <v>110</v>
      </c>
      <c r="F113" s="105" t="s">
        <v>481</v>
      </c>
      <c r="G113" s="105" t="s">
        <v>258</v>
      </c>
      <c r="H113" s="69"/>
      <c r="I113" s="70"/>
      <c r="J113" s="70"/>
      <c r="K113" s="70"/>
      <c r="L113" s="173" t="s">
        <v>92</v>
      </c>
      <c r="M113" s="174"/>
      <c r="N113" s="175"/>
    </row>
    <row r="114" spans="1:14" s="114" customFormat="1" ht="20.100000000000001" customHeight="1">
      <c r="A114" s="114">
        <v>55</v>
      </c>
      <c r="B114" s="65">
        <v>15</v>
      </c>
      <c r="C114" s="102" t="s">
        <v>422</v>
      </c>
      <c r="D114" s="67" t="s">
        <v>489</v>
      </c>
      <c r="E114" s="68" t="s">
        <v>141</v>
      </c>
      <c r="F114" s="105" t="s">
        <v>481</v>
      </c>
      <c r="G114" s="105" t="s">
        <v>258</v>
      </c>
      <c r="H114" s="69"/>
      <c r="I114" s="70"/>
      <c r="J114" s="70"/>
      <c r="K114" s="70"/>
      <c r="L114" s="173" t="s">
        <v>92</v>
      </c>
      <c r="M114" s="174"/>
      <c r="N114" s="175"/>
    </row>
    <row r="115" spans="1:14" s="114" customFormat="1" ht="20.100000000000001" customHeight="1">
      <c r="A115" s="114">
        <v>56</v>
      </c>
      <c r="B115" s="65">
        <v>16</v>
      </c>
      <c r="C115" s="102" t="s">
        <v>318</v>
      </c>
      <c r="D115" s="67" t="s">
        <v>490</v>
      </c>
      <c r="E115" s="68" t="s">
        <v>254</v>
      </c>
      <c r="F115" s="105" t="s">
        <v>481</v>
      </c>
      <c r="G115" s="105" t="s">
        <v>258</v>
      </c>
      <c r="H115" s="69"/>
      <c r="I115" s="70"/>
      <c r="J115" s="70"/>
      <c r="K115" s="70"/>
      <c r="L115" s="173" t="s">
        <v>92</v>
      </c>
      <c r="M115" s="174"/>
      <c r="N115" s="175"/>
    </row>
    <row r="116" spans="1:14" s="114" customFormat="1" ht="20.100000000000001" customHeight="1">
      <c r="A116" s="114">
        <v>57</v>
      </c>
      <c r="B116" s="65">
        <v>17</v>
      </c>
      <c r="C116" s="102" t="s">
        <v>275</v>
      </c>
      <c r="D116" s="67" t="s">
        <v>491</v>
      </c>
      <c r="E116" s="68" t="s">
        <v>82</v>
      </c>
      <c r="F116" s="105" t="s">
        <v>481</v>
      </c>
      <c r="G116" s="105" t="s">
        <v>258</v>
      </c>
      <c r="H116" s="69"/>
      <c r="I116" s="70"/>
      <c r="J116" s="70"/>
      <c r="K116" s="70"/>
      <c r="L116" s="173" t="s">
        <v>92</v>
      </c>
      <c r="M116" s="174"/>
      <c r="N116" s="175"/>
    </row>
    <row r="117" spans="1:14" s="114" customFormat="1" ht="20.100000000000001" customHeight="1">
      <c r="A117" s="114">
        <v>58</v>
      </c>
      <c r="B117" s="65">
        <v>18</v>
      </c>
      <c r="C117" s="102" t="s">
        <v>333</v>
      </c>
      <c r="D117" s="67" t="s">
        <v>492</v>
      </c>
      <c r="E117" s="68" t="s">
        <v>82</v>
      </c>
      <c r="F117" s="105" t="s">
        <v>481</v>
      </c>
      <c r="G117" s="105" t="s">
        <v>258</v>
      </c>
      <c r="H117" s="69"/>
      <c r="I117" s="70"/>
      <c r="J117" s="70"/>
      <c r="K117" s="70"/>
      <c r="L117" s="173" t="s">
        <v>92</v>
      </c>
      <c r="M117" s="174"/>
      <c r="N117" s="175"/>
    </row>
    <row r="118" spans="1:14" s="114" customFormat="1" ht="20.100000000000001" customHeight="1">
      <c r="A118" s="114">
        <v>0</v>
      </c>
      <c r="B118" s="65">
        <v>19</v>
      </c>
      <c r="C118" s="102" t="s">
        <v>92</v>
      </c>
      <c r="D118" s="67" t="s">
        <v>92</v>
      </c>
      <c r="E118" s="68" t="s">
        <v>92</v>
      </c>
      <c r="F118" s="105" t="s">
        <v>92</v>
      </c>
      <c r="G118" s="105" t="s">
        <v>92</v>
      </c>
      <c r="H118" s="69"/>
      <c r="I118" s="70"/>
      <c r="J118" s="70"/>
      <c r="K118" s="70"/>
      <c r="L118" s="173" t="s">
        <v>92</v>
      </c>
      <c r="M118" s="174"/>
      <c r="N118" s="175"/>
    </row>
    <row r="119" spans="1:14" s="114" customFormat="1" ht="20.100000000000001" customHeight="1">
      <c r="A119" s="114">
        <v>0</v>
      </c>
      <c r="B119" s="65">
        <v>20</v>
      </c>
      <c r="C119" s="102" t="s">
        <v>92</v>
      </c>
      <c r="D119" s="67" t="s">
        <v>92</v>
      </c>
      <c r="E119" s="68" t="s">
        <v>92</v>
      </c>
      <c r="F119" s="105" t="s">
        <v>92</v>
      </c>
      <c r="G119" s="105" t="s">
        <v>92</v>
      </c>
      <c r="H119" s="69"/>
      <c r="I119" s="70"/>
      <c r="J119" s="70"/>
      <c r="K119" s="70"/>
      <c r="L119" s="173" t="s">
        <v>92</v>
      </c>
      <c r="M119" s="174"/>
      <c r="N119" s="175"/>
    </row>
    <row r="120" spans="1:14" s="114" customFormat="1" ht="20.100000000000001" customHeight="1">
      <c r="A120" s="114">
        <v>0</v>
      </c>
      <c r="B120" s="65">
        <v>21</v>
      </c>
      <c r="C120" s="102" t="s">
        <v>92</v>
      </c>
      <c r="D120" s="67" t="s">
        <v>92</v>
      </c>
      <c r="E120" s="68" t="s">
        <v>92</v>
      </c>
      <c r="F120" s="105" t="s">
        <v>92</v>
      </c>
      <c r="G120" s="105" t="s">
        <v>92</v>
      </c>
      <c r="H120" s="69"/>
      <c r="I120" s="70"/>
      <c r="J120" s="70"/>
      <c r="K120" s="70"/>
      <c r="L120" s="173" t="s">
        <v>92</v>
      </c>
      <c r="M120" s="174"/>
      <c r="N120" s="175"/>
    </row>
    <row r="121" spans="1:14" s="114" customFormat="1" ht="20.100000000000001" customHeight="1">
      <c r="A121" s="114">
        <v>0</v>
      </c>
      <c r="B121" s="65">
        <v>22</v>
      </c>
      <c r="C121" s="102" t="s">
        <v>92</v>
      </c>
      <c r="D121" s="67" t="s">
        <v>92</v>
      </c>
      <c r="E121" s="68" t="s">
        <v>92</v>
      </c>
      <c r="F121" s="105" t="s">
        <v>92</v>
      </c>
      <c r="G121" s="105" t="s">
        <v>92</v>
      </c>
      <c r="H121" s="69"/>
      <c r="I121" s="70"/>
      <c r="J121" s="70"/>
      <c r="K121" s="70"/>
      <c r="L121" s="173" t="s">
        <v>92</v>
      </c>
      <c r="M121" s="174"/>
      <c r="N121" s="175"/>
    </row>
    <row r="122" spans="1:14" s="114" customFormat="1" ht="20.100000000000001" customHeight="1">
      <c r="A122" s="114">
        <v>0</v>
      </c>
      <c r="B122" s="65">
        <v>23</v>
      </c>
      <c r="C122" s="102" t="s">
        <v>92</v>
      </c>
      <c r="D122" s="67" t="s">
        <v>92</v>
      </c>
      <c r="E122" s="68" t="s">
        <v>92</v>
      </c>
      <c r="F122" s="105" t="s">
        <v>92</v>
      </c>
      <c r="G122" s="105" t="s">
        <v>92</v>
      </c>
      <c r="H122" s="69"/>
      <c r="I122" s="70"/>
      <c r="J122" s="70"/>
      <c r="K122" s="70"/>
      <c r="L122" s="173" t="s">
        <v>92</v>
      </c>
      <c r="M122" s="174"/>
      <c r="N122" s="175"/>
    </row>
    <row r="123" spans="1:14" s="114" customFormat="1" ht="20.100000000000001" customHeight="1">
      <c r="A123" s="114">
        <v>0</v>
      </c>
      <c r="B123" s="65">
        <v>24</v>
      </c>
      <c r="C123" s="102" t="s">
        <v>92</v>
      </c>
      <c r="D123" s="67" t="s">
        <v>92</v>
      </c>
      <c r="E123" s="68" t="s">
        <v>92</v>
      </c>
      <c r="F123" s="105" t="s">
        <v>92</v>
      </c>
      <c r="G123" s="105" t="s">
        <v>92</v>
      </c>
      <c r="H123" s="69"/>
      <c r="I123" s="70"/>
      <c r="J123" s="70"/>
      <c r="K123" s="70"/>
      <c r="L123" s="173" t="s">
        <v>92</v>
      </c>
      <c r="M123" s="174"/>
      <c r="N123" s="175"/>
    </row>
    <row r="124" spans="1:14" s="114" customFormat="1" ht="20.100000000000001" customHeight="1">
      <c r="A124" s="114">
        <v>0</v>
      </c>
      <c r="B124" s="65">
        <v>25</v>
      </c>
      <c r="C124" s="102" t="s">
        <v>92</v>
      </c>
      <c r="D124" s="67" t="s">
        <v>92</v>
      </c>
      <c r="E124" s="68" t="s">
        <v>92</v>
      </c>
      <c r="F124" s="105" t="s">
        <v>92</v>
      </c>
      <c r="G124" s="105" t="s">
        <v>92</v>
      </c>
      <c r="H124" s="69"/>
      <c r="I124" s="70"/>
      <c r="J124" s="70"/>
      <c r="K124" s="70"/>
      <c r="L124" s="173" t="s">
        <v>92</v>
      </c>
      <c r="M124" s="174"/>
      <c r="N124" s="175"/>
    </row>
    <row r="125" spans="1:14" s="114" customFormat="1" ht="20.100000000000001" customHeight="1">
      <c r="A125" s="114">
        <v>0</v>
      </c>
      <c r="B125" s="65">
        <v>26</v>
      </c>
      <c r="C125" s="102" t="s">
        <v>92</v>
      </c>
      <c r="D125" s="67" t="s">
        <v>92</v>
      </c>
      <c r="E125" s="68" t="s">
        <v>92</v>
      </c>
      <c r="F125" s="105" t="s">
        <v>92</v>
      </c>
      <c r="G125" s="105" t="s">
        <v>92</v>
      </c>
      <c r="H125" s="69"/>
      <c r="I125" s="70"/>
      <c r="J125" s="70"/>
      <c r="K125" s="70"/>
      <c r="L125" s="173" t="s">
        <v>92</v>
      </c>
      <c r="M125" s="174"/>
      <c r="N125" s="175"/>
    </row>
    <row r="126" spans="1:14" s="114" customFormat="1" ht="20.100000000000001" customHeight="1">
      <c r="A126" s="114">
        <v>0</v>
      </c>
      <c r="B126" s="65">
        <v>27</v>
      </c>
      <c r="C126" s="102" t="s">
        <v>92</v>
      </c>
      <c r="D126" s="67" t="s">
        <v>92</v>
      </c>
      <c r="E126" s="68" t="s">
        <v>92</v>
      </c>
      <c r="F126" s="105" t="s">
        <v>92</v>
      </c>
      <c r="G126" s="105" t="s">
        <v>92</v>
      </c>
      <c r="H126" s="69"/>
      <c r="I126" s="70"/>
      <c r="J126" s="70"/>
      <c r="K126" s="70"/>
      <c r="L126" s="173" t="s">
        <v>92</v>
      </c>
      <c r="M126" s="174"/>
      <c r="N126" s="175"/>
    </row>
    <row r="127" spans="1:14" s="114" customFormat="1" ht="20.100000000000001" customHeight="1">
      <c r="A127" s="114">
        <v>0</v>
      </c>
      <c r="B127" s="65">
        <v>28</v>
      </c>
      <c r="C127" s="102" t="s">
        <v>92</v>
      </c>
      <c r="D127" s="67" t="s">
        <v>92</v>
      </c>
      <c r="E127" s="68" t="s">
        <v>92</v>
      </c>
      <c r="F127" s="105" t="s">
        <v>92</v>
      </c>
      <c r="G127" s="105" t="s">
        <v>92</v>
      </c>
      <c r="H127" s="69"/>
      <c r="I127" s="70"/>
      <c r="J127" s="70"/>
      <c r="K127" s="70"/>
      <c r="L127" s="173" t="s">
        <v>92</v>
      </c>
      <c r="M127" s="174"/>
      <c r="N127" s="175"/>
    </row>
    <row r="128" spans="1:14" s="114" customFormat="1" ht="20.100000000000001" customHeight="1">
      <c r="A128" s="114">
        <v>0</v>
      </c>
      <c r="B128" s="65">
        <v>29</v>
      </c>
      <c r="C128" s="102" t="s">
        <v>92</v>
      </c>
      <c r="D128" s="67" t="s">
        <v>92</v>
      </c>
      <c r="E128" s="68" t="s">
        <v>92</v>
      </c>
      <c r="F128" s="105" t="s">
        <v>92</v>
      </c>
      <c r="G128" s="105" t="s">
        <v>92</v>
      </c>
      <c r="H128" s="69"/>
      <c r="I128" s="70"/>
      <c r="J128" s="70"/>
      <c r="K128" s="70"/>
      <c r="L128" s="173" t="s">
        <v>92</v>
      </c>
      <c r="M128" s="174"/>
      <c r="N128" s="175"/>
    </row>
    <row r="129" spans="1:15" s="114" customFormat="1" ht="20.100000000000001" customHeight="1">
      <c r="A129" s="114">
        <v>0</v>
      </c>
      <c r="B129" s="72">
        <v>30</v>
      </c>
      <c r="C129" s="102" t="s">
        <v>92</v>
      </c>
      <c r="D129" s="67" t="s">
        <v>92</v>
      </c>
      <c r="E129" s="68" t="s">
        <v>92</v>
      </c>
      <c r="F129" s="105" t="s">
        <v>92</v>
      </c>
      <c r="G129" s="105" t="s">
        <v>92</v>
      </c>
      <c r="H129" s="73"/>
      <c r="I129" s="74"/>
      <c r="J129" s="74"/>
      <c r="K129" s="74"/>
      <c r="L129" s="173" t="s">
        <v>92</v>
      </c>
      <c r="M129" s="174"/>
      <c r="N129" s="175"/>
    </row>
    <row r="130" spans="1:15" s="114" customFormat="1" ht="23.25" customHeight="1">
      <c r="A130" s="114">
        <v>0</v>
      </c>
      <c r="B130" s="75" t="s">
        <v>71</v>
      </c>
      <c r="C130" s="103"/>
      <c r="D130" s="77"/>
      <c r="E130" s="78"/>
      <c r="F130" s="106"/>
      <c r="G130" s="106"/>
      <c r="H130" s="80"/>
      <c r="I130" s="81"/>
      <c r="J130" s="81"/>
      <c r="K130" s="81"/>
      <c r="L130" s="115"/>
      <c r="M130" s="115"/>
      <c r="N130" s="115"/>
    </row>
    <row r="131" spans="1:15" s="114" customFormat="1" ht="20.100000000000001" customHeight="1">
      <c r="A131" s="114">
        <v>0</v>
      </c>
      <c r="B131" s="82" t="s">
        <v>95</v>
      </c>
      <c r="C131" s="104"/>
      <c r="D131" s="84"/>
      <c r="E131" s="85"/>
      <c r="F131" s="107"/>
      <c r="G131" s="107"/>
      <c r="H131" s="87"/>
      <c r="I131" s="88"/>
      <c r="J131" s="88"/>
      <c r="K131" s="88"/>
      <c r="L131" s="89"/>
      <c r="M131" s="89"/>
      <c r="N131" s="89"/>
    </row>
    <row r="132" spans="1:15" s="114" customFormat="1" ht="18.75" customHeight="1">
      <c r="A132" s="114">
        <v>0</v>
      </c>
      <c r="B132" s="90"/>
      <c r="C132" s="104"/>
      <c r="D132" s="84"/>
      <c r="E132" s="85"/>
      <c r="F132" s="107"/>
      <c r="G132" s="107"/>
      <c r="H132" s="87"/>
      <c r="I132" s="88"/>
      <c r="J132" s="88"/>
      <c r="K132" s="88"/>
      <c r="L132" s="89"/>
      <c r="M132" s="89"/>
      <c r="N132" s="89"/>
    </row>
    <row r="133" spans="1:15" s="114" customFormat="1" ht="18" customHeight="1">
      <c r="A133" s="100">
        <v>0</v>
      </c>
      <c r="B133" s="90"/>
      <c r="C133" s="104"/>
      <c r="D133" s="84"/>
      <c r="E133" s="85"/>
      <c r="F133" s="107"/>
      <c r="G133" s="107"/>
      <c r="H133" s="87"/>
      <c r="I133" s="88"/>
      <c r="J133" s="88"/>
      <c r="K133" s="88"/>
      <c r="L133" s="89"/>
      <c r="M133" s="89"/>
      <c r="N133" s="89"/>
    </row>
    <row r="134" spans="1:15" s="114" customFormat="1" ht="8.25" customHeight="1">
      <c r="A134" s="100">
        <v>0</v>
      </c>
      <c r="B134" s="90"/>
      <c r="C134" s="104"/>
      <c r="D134" s="84"/>
      <c r="E134" s="85"/>
      <c r="F134" s="107"/>
      <c r="G134" s="107"/>
      <c r="H134" s="87"/>
      <c r="I134" s="88"/>
      <c r="J134" s="88"/>
      <c r="K134" s="88"/>
      <c r="L134" s="89"/>
      <c r="M134" s="89"/>
      <c r="N134" s="89"/>
    </row>
    <row r="135" spans="1:15" s="114" customFormat="1" ht="20.100000000000001" customHeight="1">
      <c r="A135" s="100">
        <v>0</v>
      </c>
      <c r="C135" s="108" t="s">
        <v>94</v>
      </c>
      <c r="D135" s="84"/>
      <c r="E135" s="85"/>
      <c r="F135" s="107"/>
      <c r="G135" s="107"/>
      <c r="H135" s="87"/>
      <c r="I135" s="88"/>
      <c r="J135" s="88"/>
      <c r="K135" s="88"/>
      <c r="L135" s="89"/>
      <c r="M135" s="89"/>
      <c r="N135" s="89"/>
    </row>
    <row r="136" spans="1:15" s="114" customFormat="1" ht="13.5" customHeight="1">
      <c r="A136" s="100">
        <v>0</v>
      </c>
      <c r="B136" s="91"/>
      <c r="C136" s="104"/>
      <c r="D136" s="84"/>
      <c r="E136" s="85"/>
      <c r="F136" s="107"/>
      <c r="G136" s="107"/>
      <c r="H136" s="109" t="s">
        <v>52</v>
      </c>
      <c r="I136" s="110">
        <v>11</v>
      </c>
      <c r="J136" s="88"/>
      <c r="K136" s="112" t="s">
        <v>50</v>
      </c>
      <c r="L136" s="113">
        <v>1</v>
      </c>
      <c r="N136" s="111"/>
      <c r="O136" s="101"/>
    </row>
    <row r="137" spans="1:15" s="114" customFormat="1"/>
    <row r="138" spans="1:15" s="56" customFormat="1">
      <c r="C138" s="186" t="s">
        <v>57</v>
      </c>
      <c r="D138" s="186"/>
      <c r="E138" s="57"/>
      <c r="F138" s="170" t="s">
        <v>253</v>
      </c>
      <c r="G138" s="170"/>
      <c r="H138" s="170"/>
      <c r="I138" s="170"/>
      <c r="J138" s="170"/>
      <c r="K138" s="170"/>
      <c r="L138" s="58" t="s">
        <v>595</v>
      </c>
    </row>
    <row r="139" spans="1:15" s="56" customFormat="1">
      <c r="C139" s="186" t="s">
        <v>59</v>
      </c>
      <c r="D139" s="186"/>
      <c r="E139" s="59" t="s">
        <v>609</v>
      </c>
      <c r="F139" s="187" t="s">
        <v>602</v>
      </c>
      <c r="G139" s="187"/>
      <c r="H139" s="187"/>
      <c r="I139" s="187"/>
      <c r="J139" s="187"/>
      <c r="K139" s="187"/>
      <c r="L139" s="60" t="s">
        <v>60</v>
      </c>
      <c r="M139" s="61" t="s">
        <v>61</v>
      </c>
      <c r="N139" s="61">
        <v>2</v>
      </c>
    </row>
    <row r="140" spans="1:15" s="62" customFormat="1" ht="18.75" customHeight="1">
      <c r="C140" s="63" t="s">
        <v>590</v>
      </c>
      <c r="D140" s="171" t="s">
        <v>603</v>
      </c>
      <c r="E140" s="171"/>
      <c r="F140" s="171"/>
      <c r="G140" s="171"/>
      <c r="H140" s="171"/>
      <c r="I140" s="171"/>
      <c r="J140" s="171"/>
      <c r="K140" s="171"/>
      <c r="L140" s="60" t="s">
        <v>62</v>
      </c>
      <c r="M140" s="60" t="s">
        <v>61</v>
      </c>
      <c r="N140" s="60">
        <v>2</v>
      </c>
    </row>
    <row r="141" spans="1:15" s="62" customFormat="1" ht="18.75" customHeight="1">
      <c r="B141" s="172" t="s">
        <v>610</v>
      </c>
      <c r="C141" s="172"/>
      <c r="D141" s="172"/>
      <c r="E141" s="172"/>
      <c r="F141" s="172"/>
      <c r="G141" s="172"/>
      <c r="H141" s="172"/>
      <c r="I141" s="172"/>
      <c r="J141" s="172"/>
      <c r="K141" s="172"/>
      <c r="L141" s="60" t="s">
        <v>63</v>
      </c>
      <c r="M141" s="60" t="s">
        <v>61</v>
      </c>
      <c r="N141" s="60">
        <v>1</v>
      </c>
    </row>
    <row r="142" spans="1:15" s="114" customFormat="1" ht="9" customHeight="1"/>
    <row r="143" spans="1:15" s="114" customFormat="1" ht="15" customHeight="1">
      <c r="B143" s="166" t="s">
        <v>4</v>
      </c>
      <c r="C143" s="167" t="s">
        <v>64</v>
      </c>
      <c r="D143" s="168" t="s">
        <v>9</v>
      </c>
      <c r="E143" s="169" t="s">
        <v>10</v>
      </c>
      <c r="F143" s="167" t="s">
        <v>75</v>
      </c>
      <c r="G143" s="167" t="s">
        <v>76</v>
      </c>
      <c r="H143" s="167" t="s">
        <v>66</v>
      </c>
      <c r="I143" s="167" t="s">
        <v>67</v>
      </c>
      <c r="J143" s="176" t="s">
        <v>56</v>
      </c>
      <c r="K143" s="176"/>
      <c r="L143" s="177" t="s">
        <v>68</v>
      </c>
      <c r="M143" s="178"/>
      <c r="N143" s="179"/>
    </row>
    <row r="144" spans="1:15" s="114" customFormat="1" ht="27" customHeight="1">
      <c r="B144" s="166"/>
      <c r="C144" s="166"/>
      <c r="D144" s="168"/>
      <c r="E144" s="169"/>
      <c r="F144" s="166"/>
      <c r="G144" s="166"/>
      <c r="H144" s="166"/>
      <c r="I144" s="166"/>
      <c r="J144" s="64" t="s">
        <v>69</v>
      </c>
      <c r="K144" s="64" t="s">
        <v>70</v>
      </c>
      <c r="L144" s="180"/>
      <c r="M144" s="181"/>
      <c r="N144" s="182"/>
    </row>
    <row r="145" spans="1:14" s="114" customFormat="1" ht="20.100000000000001" customHeight="1">
      <c r="A145" s="114">
        <v>59</v>
      </c>
      <c r="B145" s="65">
        <v>1</v>
      </c>
      <c r="C145" s="102" t="s">
        <v>302</v>
      </c>
      <c r="D145" s="67" t="s">
        <v>493</v>
      </c>
      <c r="E145" s="68" t="s">
        <v>146</v>
      </c>
      <c r="F145" s="105" t="s">
        <v>481</v>
      </c>
      <c r="G145" s="105" t="s">
        <v>258</v>
      </c>
      <c r="H145" s="69"/>
      <c r="I145" s="70"/>
      <c r="J145" s="70"/>
      <c r="K145" s="70"/>
      <c r="L145" s="183" t="s">
        <v>92</v>
      </c>
      <c r="M145" s="184"/>
      <c r="N145" s="185"/>
    </row>
    <row r="146" spans="1:14" s="114" customFormat="1" ht="20.100000000000001" customHeight="1">
      <c r="A146" s="114">
        <v>60</v>
      </c>
      <c r="B146" s="65">
        <v>2</v>
      </c>
      <c r="C146" s="102" t="s">
        <v>316</v>
      </c>
      <c r="D146" s="67" t="s">
        <v>494</v>
      </c>
      <c r="E146" s="68" t="s">
        <v>99</v>
      </c>
      <c r="F146" s="105" t="s">
        <v>481</v>
      </c>
      <c r="G146" s="105" t="s">
        <v>258</v>
      </c>
      <c r="H146" s="69"/>
      <c r="I146" s="70"/>
      <c r="J146" s="70"/>
      <c r="K146" s="70"/>
      <c r="L146" s="173" t="s">
        <v>92</v>
      </c>
      <c r="M146" s="174"/>
      <c r="N146" s="175"/>
    </row>
    <row r="147" spans="1:14" s="114" customFormat="1" ht="20.100000000000001" customHeight="1">
      <c r="A147" s="114">
        <v>61</v>
      </c>
      <c r="B147" s="65">
        <v>3</v>
      </c>
      <c r="C147" s="102" t="s">
        <v>378</v>
      </c>
      <c r="D147" s="67" t="s">
        <v>495</v>
      </c>
      <c r="E147" s="68" t="s">
        <v>102</v>
      </c>
      <c r="F147" s="105" t="s">
        <v>481</v>
      </c>
      <c r="G147" s="105" t="s">
        <v>258</v>
      </c>
      <c r="H147" s="69"/>
      <c r="I147" s="70"/>
      <c r="J147" s="70"/>
      <c r="K147" s="70"/>
      <c r="L147" s="173" t="s">
        <v>92</v>
      </c>
      <c r="M147" s="174"/>
      <c r="N147" s="175"/>
    </row>
    <row r="148" spans="1:14" s="114" customFormat="1" ht="20.100000000000001" customHeight="1">
      <c r="A148" s="114">
        <v>62</v>
      </c>
      <c r="B148" s="65">
        <v>4</v>
      </c>
      <c r="C148" s="102" t="s">
        <v>272</v>
      </c>
      <c r="D148" s="67" t="s">
        <v>496</v>
      </c>
      <c r="E148" s="68" t="s">
        <v>183</v>
      </c>
      <c r="F148" s="105" t="s">
        <v>481</v>
      </c>
      <c r="G148" s="105" t="s">
        <v>258</v>
      </c>
      <c r="H148" s="69"/>
      <c r="I148" s="70"/>
      <c r="J148" s="70"/>
      <c r="K148" s="70"/>
      <c r="L148" s="173" t="s">
        <v>92</v>
      </c>
      <c r="M148" s="174"/>
      <c r="N148" s="175"/>
    </row>
    <row r="149" spans="1:14" s="114" customFormat="1" ht="20.100000000000001" customHeight="1">
      <c r="A149" s="114">
        <v>63</v>
      </c>
      <c r="B149" s="65">
        <v>5</v>
      </c>
      <c r="C149" s="102" t="s">
        <v>437</v>
      </c>
      <c r="D149" s="67" t="s">
        <v>125</v>
      </c>
      <c r="E149" s="68" t="s">
        <v>111</v>
      </c>
      <c r="F149" s="105" t="s">
        <v>481</v>
      </c>
      <c r="G149" s="105" t="s">
        <v>258</v>
      </c>
      <c r="H149" s="69"/>
      <c r="I149" s="70"/>
      <c r="J149" s="70"/>
      <c r="K149" s="70"/>
      <c r="L149" s="173" t="s">
        <v>92</v>
      </c>
      <c r="M149" s="174"/>
      <c r="N149" s="175"/>
    </row>
    <row r="150" spans="1:14" s="114" customFormat="1" ht="20.100000000000001" customHeight="1">
      <c r="A150" s="114">
        <v>64</v>
      </c>
      <c r="B150" s="65">
        <v>6</v>
      </c>
      <c r="C150" s="102" t="s">
        <v>347</v>
      </c>
      <c r="D150" s="67" t="s">
        <v>497</v>
      </c>
      <c r="E150" s="68" t="s">
        <v>112</v>
      </c>
      <c r="F150" s="105" t="s">
        <v>481</v>
      </c>
      <c r="G150" s="105" t="s">
        <v>258</v>
      </c>
      <c r="H150" s="69"/>
      <c r="I150" s="70"/>
      <c r="J150" s="70"/>
      <c r="K150" s="70"/>
      <c r="L150" s="173" t="s">
        <v>92</v>
      </c>
      <c r="M150" s="174"/>
      <c r="N150" s="175"/>
    </row>
    <row r="151" spans="1:14" s="114" customFormat="1" ht="20.100000000000001" customHeight="1">
      <c r="A151" s="114">
        <v>65</v>
      </c>
      <c r="B151" s="65">
        <v>7</v>
      </c>
      <c r="C151" s="102" t="s">
        <v>320</v>
      </c>
      <c r="D151" s="67" t="s">
        <v>103</v>
      </c>
      <c r="E151" s="68" t="s">
        <v>115</v>
      </c>
      <c r="F151" s="105" t="s">
        <v>481</v>
      </c>
      <c r="G151" s="105" t="s">
        <v>258</v>
      </c>
      <c r="H151" s="69"/>
      <c r="I151" s="70"/>
      <c r="J151" s="70"/>
      <c r="K151" s="70"/>
      <c r="L151" s="173" t="s">
        <v>92</v>
      </c>
      <c r="M151" s="174"/>
      <c r="N151" s="175"/>
    </row>
    <row r="152" spans="1:14" s="114" customFormat="1" ht="20.100000000000001" customHeight="1">
      <c r="A152" s="114">
        <v>66</v>
      </c>
      <c r="B152" s="65">
        <v>8</v>
      </c>
      <c r="C152" s="102" t="s">
        <v>266</v>
      </c>
      <c r="D152" s="67" t="s">
        <v>498</v>
      </c>
      <c r="E152" s="68" t="s">
        <v>115</v>
      </c>
      <c r="F152" s="105" t="s">
        <v>481</v>
      </c>
      <c r="G152" s="105" t="s">
        <v>258</v>
      </c>
      <c r="H152" s="69"/>
      <c r="I152" s="70"/>
      <c r="J152" s="70"/>
      <c r="K152" s="70"/>
      <c r="L152" s="173" t="s">
        <v>92</v>
      </c>
      <c r="M152" s="174"/>
      <c r="N152" s="175"/>
    </row>
    <row r="153" spans="1:14" s="114" customFormat="1" ht="20.100000000000001" customHeight="1">
      <c r="A153" s="114">
        <v>67</v>
      </c>
      <c r="B153" s="65">
        <v>9</v>
      </c>
      <c r="C153" s="102" t="s">
        <v>499</v>
      </c>
      <c r="D153" s="67" t="s">
        <v>500</v>
      </c>
      <c r="E153" s="68" t="s">
        <v>81</v>
      </c>
      <c r="F153" s="105" t="s">
        <v>481</v>
      </c>
      <c r="G153" s="105" t="s">
        <v>258</v>
      </c>
      <c r="H153" s="69"/>
      <c r="I153" s="70"/>
      <c r="J153" s="70"/>
      <c r="K153" s="70"/>
      <c r="L153" s="173" t="s">
        <v>93</v>
      </c>
      <c r="M153" s="174"/>
      <c r="N153" s="175"/>
    </row>
    <row r="154" spans="1:14" s="114" customFormat="1" ht="20.100000000000001" customHeight="1">
      <c r="A154" s="114">
        <v>68</v>
      </c>
      <c r="B154" s="65">
        <v>10</v>
      </c>
      <c r="C154" s="102" t="s">
        <v>501</v>
      </c>
      <c r="D154" s="67" t="s">
        <v>502</v>
      </c>
      <c r="E154" s="68" t="s">
        <v>81</v>
      </c>
      <c r="F154" s="105" t="s">
        <v>481</v>
      </c>
      <c r="G154" s="105" t="s">
        <v>258</v>
      </c>
      <c r="H154" s="69"/>
      <c r="I154" s="70"/>
      <c r="J154" s="70"/>
      <c r="K154" s="70"/>
      <c r="L154" s="173" t="s">
        <v>93</v>
      </c>
      <c r="M154" s="174"/>
      <c r="N154" s="175"/>
    </row>
    <row r="155" spans="1:14" s="114" customFormat="1" ht="20.100000000000001" customHeight="1">
      <c r="A155" s="114">
        <v>69</v>
      </c>
      <c r="B155" s="65">
        <v>11</v>
      </c>
      <c r="C155" s="102" t="s">
        <v>503</v>
      </c>
      <c r="D155" s="67" t="s">
        <v>151</v>
      </c>
      <c r="E155" s="68" t="s">
        <v>156</v>
      </c>
      <c r="F155" s="105" t="s">
        <v>481</v>
      </c>
      <c r="G155" s="105" t="s">
        <v>258</v>
      </c>
      <c r="H155" s="69"/>
      <c r="I155" s="70"/>
      <c r="J155" s="70"/>
      <c r="K155" s="70"/>
      <c r="L155" s="173" t="s">
        <v>93</v>
      </c>
      <c r="M155" s="174"/>
      <c r="N155" s="175"/>
    </row>
    <row r="156" spans="1:14" s="114" customFormat="1" ht="20.100000000000001" customHeight="1">
      <c r="A156" s="114">
        <v>70</v>
      </c>
      <c r="B156" s="65">
        <v>12</v>
      </c>
      <c r="C156" s="102" t="s">
        <v>388</v>
      </c>
      <c r="D156" s="67" t="s">
        <v>504</v>
      </c>
      <c r="E156" s="68" t="s">
        <v>86</v>
      </c>
      <c r="F156" s="105" t="s">
        <v>481</v>
      </c>
      <c r="G156" s="105" t="s">
        <v>258</v>
      </c>
      <c r="H156" s="69"/>
      <c r="I156" s="70"/>
      <c r="J156" s="70"/>
      <c r="K156" s="70"/>
      <c r="L156" s="173" t="s">
        <v>92</v>
      </c>
      <c r="M156" s="174"/>
      <c r="N156" s="175"/>
    </row>
    <row r="157" spans="1:14" s="114" customFormat="1" ht="20.100000000000001" customHeight="1">
      <c r="A157" s="114">
        <v>71</v>
      </c>
      <c r="B157" s="65">
        <v>13</v>
      </c>
      <c r="C157" s="102" t="s">
        <v>349</v>
      </c>
      <c r="D157" s="67" t="s">
        <v>505</v>
      </c>
      <c r="E157" s="68" t="s">
        <v>152</v>
      </c>
      <c r="F157" s="105" t="s">
        <v>481</v>
      </c>
      <c r="G157" s="105" t="s">
        <v>258</v>
      </c>
      <c r="H157" s="69"/>
      <c r="I157" s="70"/>
      <c r="J157" s="70"/>
      <c r="K157" s="70"/>
      <c r="L157" s="173" t="s">
        <v>92</v>
      </c>
      <c r="M157" s="174"/>
      <c r="N157" s="175"/>
    </row>
    <row r="158" spans="1:14" s="114" customFormat="1" ht="20.100000000000001" customHeight="1">
      <c r="A158" s="114">
        <v>72</v>
      </c>
      <c r="B158" s="65">
        <v>14</v>
      </c>
      <c r="C158" s="102" t="s">
        <v>405</v>
      </c>
      <c r="D158" s="67" t="s">
        <v>506</v>
      </c>
      <c r="E158" s="68" t="s">
        <v>83</v>
      </c>
      <c r="F158" s="105" t="s">
        <v>481</v>
      </c>
      <c r="G158" s="105" t="s">
        <v>258</v>
      </c>
      <c r="H158" s="69"/>
      <c r="I158" s="70"/>
      <c r="J158" s="70"/>
      <c r="K158" s="70"/>
      <c r="L158" s="173" t="s">
        <v>92</v>
      </c>
      <c r="M158" s="174"/>
      <c r="N158" s="175"/>
    </row>
    <row r="159" spans="1:14" s="114" customFormat="1" ht="20.100000000000001" customHeight="1">
      <c r="A159" s="114">
        <v>73</v>
      </c>
      <c r="B159" s="65">
        <v>15</v>
      </c>
      <c r="C159" s="102" t="s">
        <v>308</v>
      </c>
      <c r="D159" s="67" t="s">
        <v>90</v>
      </c>
      <c r="E159" s="68" t="s">
        <v>83</v>
      </c>
      <c r="F159" s="105" t="s">
        <v>481</v>
      </c>
      <c r="G159" s="105" t="s">
        <v>258</v>
      </c>
      <c r="H159" s="69"/>
      <c r="I159" s="70"/>
      <c r="J159" s="70"/>
      <c r="K159" s="70"/>
      <c r="L159" s="173" t="s">
        <v>92</v>
      </c>
      <c r="M159" s="174"/>
      <c r="N159" s="175"/>
    </row>
    <row r="160" spans="1:14" s="114" customFormat="1" ht="20.100000000000001" customHeight="1">
      <c r="A160" s="114">
        <v>74</v>
      </c>
      <c r="B160" s="65">
        <v>16</v>
      </c>
      <c r="C160" s="102" t="s">
        <v>507</v>
      </c>
      <c r="D160" s="67" t="s">
        <v>508</v>
      </c>
      <c r="E160" s="68" t="s">
        <v>196</v>
      </c>
      <c r="F160" s="105" t="s">
        <v>481</v>
      </c>
      <c r="G160" s="105" t="s">
        <v>258</v>
      </c>
      <c r="H160" s="69"/>
      <c r="I160" s="70"/>
      <c r="J160" s="70"/>
      <c r="K160" s="70"/>
      <c r="L160" s="173" t="s">
        <v>93</v>
      </c>
      <c r="M160" s="174"/>
      <c r="N160" s="175"/>
    </row>
    <row r="161" spans="1:14" s="114" customFormat="1" ht="20.100000000000001" customHeight="1">
      <c r="A161" s="114">
        <v>75</v>
      </c>
      <c r="B161" s="65">
        <v>17</v>
      </c>
      <c r="C161" s="102" t="s">
        <v>289</v>
      </c>
      <c r="D161" s="67" t="s">
        <v>214</v>
      </c>
      <c r="E161" s="68" t="s">
        <v>114</v>
      </c>
      <c r="F161" s="105" t="s">
        <v>481</v>
      </c>
      <c r="G161" s="105" t="s">
        <v>258</v>
      </c>
      <c r="H161" s="69"/>
      <c r="I161" s="70"/>
      <c r="J161" s="70"/>
      <c r="K161" s="70"/>
      <c r="L161" s="173" t="s">
        <v>92</v>
      </c>
      <c r="M161" s="174"/>
      <c r="N161" s="175"/>
    </row>
    <row r="162" spans="1:14" s="114" customFormat="1" ht="20.100000000000001" customHeight="1">
      <c r="A162" s="114">
        <v>76</v>
      </c>
      <c r="B162" s="65">
        <v>18</v>
      </c>
      <c r="C162" s="102" t="s">
        <v>509</v>
      </c>
      <c r="D162" s="67" t="s">
        <v>510</v>
      </c>
      <c r="E162" s="68" t="s">
        <v>179</v>
      </c>
      <c r="F162" s="105" t="s">
        <v>481</v>
      </c>
      <c r="G162" s="105" t="s">
        <v>258</v>
      </c>
      <c r="H162" s="69"/>
      <c r="I162" s="70"/>
      <c r="J162" s="70"/>
      <c r="K162" s="70"/>
      <c r="L162" s="173" t="s">
        <v>93</v>
      </c>
      <c r="M162" s="174"/>
      <c r="N162" s="175"/>
    </row>
    <row r="163" spans="1:14" s="114" customFormat="1" ht="20.100000000000001" customHeight="1">
      <c r="A163" s="114">
        <v>0</v>
      </c>
      <c r="B163" s="65">
        <v>19</v>
      </c>
      <c r="C163" s="102" t="s">
        <v>92</v>
      </c>
      <c r="D163" s="67" t="s">
        <v>92</v>
      </c>
      <c r="E163" s="68" t="s">
        <v>92</v>
      </c>
      <c r="F163" s="105" t="s">
        <v>92</v>
      </c>
      <c r="G163" s="105" t="s">
        <v>92</v>
      </c>
      <c r="H163" s="69"/>
      <c r="I163" s="70"/>
      <c r="J163" s="70"/>
      <c r="K163" s="70"/>
      <c r="L163" s="173" t="s">
        <v>92</v>
      </c>
      <c r="M163" s="174"/>
      <c r="N163" s="175"/>
    </row>
    <row r="164" spans="1:14" s="114" customFormat="1" ht="20.100000000000001" customHeight="1">
      <c r="A164" s="114">
        <v>0</v>
      </c>
      <c r="B164" s="65">
        <v>20</v>
      </c>
      <c r="C164" s="102" t="s">
        <v>92</v>
      </c>
      <c r="D164" s="67" t="s">
        <v>92</v>
      </c>
      <c r="E164" s="68" t="s">
        <v>92</v>
      </c>
      <c r="F164" s="105" t="s">
        <v>92</v>
      </c>
      <c r="G164" s="105" t="s">
        <v>92</v>
      </c>
      <c r="H164" s="69"/>
      <c r="I164" s="70"/>
      <c r="J164" s="70"/>
      <c r="K164" s="70"/>
      <c r="L164" s="173" t="s">
        <v>92</v>
      </c>
      <c r="M164" s="174"/>
      <c r="N164" s="175"/>
    </row>
    <row r="165" spans="1:14" s="114" customFormat="1" ht="20.100000000000001" customHeight="1">
      <c r="A165" s="114">
        <v>0</v>
      </c>
      <c r="B165" s="65">
        <v>21</v>
      </c>
      <c r="C165" s="102" t="s">
        <v>92</v>
      </c>
      <c r="D165" s="67" t="s">
        <v>92</v>
      </c>
      <c r="E165" s="68" t="s">
        <v>92</v>
      </c>
      <c r="F165" s="105" t="s">
        <v>92</v>
      </c>
      <c r="G165" s="105" t="s">
        <v>92</v>
      </c>
      <c r="H165" s="69"/>
      <c r="I165" s="70"/>
      <c r="J165" s="70"/>
      <c r="K165" s="70"/>
      <c r="L165" s="173" t="s">
        <v>92</v>
      </c>
      <c r="M165" s="174"/>
      <c r="N165" s="175"/>
    </row>
    <row r="166" spans="1:14" s="114" customFormat="1" ht="20.100000000000001" customHeight="1">
      <c r="A166" s="114">
        <v>0</v>
      </c>
      <c r="B166" s="65">
        <v>22</v>
      </c>
      <c r="C166" s="102" t="s">
        <v>92</v>
      </c>
      <c r="D166" s="67" t="s">
        <v>92</v>
      </c>
      <c r="E166" s="68" t="s">
        <v>92</v>
      </c>
      <c r="F166" s="105" t="s">
        <v>92</v>
      </c>
      <c r="G166" s="105" t="s">
        <v>92</v>
      </c>
      <c r="H166" s="69"/>
      <c r="I166" s="70"/>
      <c r="J166" s="70"/>
      <c r="K166" s="70"/>
      <c r="L166" s="173" t="s">
        <v>92</v>
      </c>
      <c r="M166" s="174"/>
      <c r="N166" s="175"/>
    </row>
    <row r="167" spans="1:14" s="114" customFormat="1" ht="20.100000000000001" customHeight="1">
      <c r="A167" s="114">
        <v>0</v>
      </c>
      <c r="B167" s="65">
        <v>23</v>
      </c>
      <c r="C167" s="102" t="s">
        <v>92</v>
      </c>
      <c r="D167" s="67" t="s">
        <v>92</v>
      </c>
      <c r="E167" s="68" t="s">
        <v>92</v>
      </c>
      <c r="F167" s="105" t="s">
        <v>92</v>
      </c>
      <c r="G167" s="105" t="s">
        <v>92</v>
      </c>
      <c r="H167" s="69"/>
      <c r="I167" s="70"/>
      <c r="J167" s="70"/>
      <c r="K167" s="70"/>
      <c r="L167" s="173" t="s">
        <v>92</v>
      </c>
      <c r="M167" s="174"/>
      <c r="N167" s="175"/>
    </row>
    <row r="168" spans="1:14" s="114" customFormat="1" ht="20.100000000000001" customHeight="1">
      <c r="A168" s="114">
        <v>0</v>
      </c>
      <c r="B168" s="65">
        <v>24</v>
      </c>
      <c r="C168" s="102" t="s">
        <v>92</v>
      </c>
      <c r="D168" s="67" t="s">
        <v>92</v>
      </c>
      <c r="E168" s="68" t="s">
        <v>92</v>
      </c>
      <c r="F168" s="105" t="s">
        <v>92</v>
      </c>
      <c r="G168" s="105" t="s">
        <v>92</v>
      </c>
      <c r="H168" s="69"/>
      <c r="I168" s="70"/>
      <c r="J168" s="70"/>
      <c r="K168" s="70"/>
      <c r="L168" s="173" t="s">
        <v>92</v>
      </c>
      <c r="M168" s="174"/>
      <c r="N168" s="175"/>
    </row>
    <row r="169" spans="1:14" s="114" customFormat="1" ht="20.100000000000001" customHeight="1">
      <c r="A169" s="114">
        <v>0</v>
      </c>
      <c r="B169" s="65">
        <v>25</v>
      </c>
      <c r="C169" s="102" t="s">
        <v>92</v>
      </c>
      <c r="D169" s="67" t="s">
        <v>92</v>
      </c>
      <c r="E169" s="68" t="s">
        <v>92</v>
      </c>
      <c r="F169" s="105" t="s">
        <v>92</v>
      </c>
      <c r="G169" s="105" t="s">
        <v>92</v>
      </c>
      <c r="H169" s="69"/>
      <c r="I169" s="70"/>
      <c r="J169" s="70"/>
      <c r="K169" s="70"/>
      <c r="L169" s="173" t="s">
        <v>92</v>
      </c>
      <c r="M169" s="174"/>
      <c r="N169" s="175"/>
    </row>
    <row r="170" spans="1:14" s="114" customFormat="1" ht="20.100000000000001" customHeight="1">
      <c r="A170" s="114">
        <v>0</v>
      </c>
      <c r="B170" s="65">
        <v>26</v>
      </c>
      <c r="C170" s="102" t="s">
        <v>92</v>
      </c>
      <c r="D170" s="67" t="s">
        <v>92</v>
      </c>
      <c r="E170" s="68" t="s">
        <v>92</v>
      </c>
      <c r="F170" s="105" t="s">
        <v>92</v>
      </c>
      <c r="G170" s="105" t="s">
        <v>92</v>
      </c>
      <c r="H170" s="69"/>
      <c r="I170" s="70"/>
      <c r="J170" s="70"/>
      <c r="K170" s="70"/>
      <c r="L170" s="173" t="s">
        <v>92</v>
      </c>
      <c r="M170" s="174"/>
      <c r="N170" s="175"/>
    </row>
    <row r="171" spans="1:14" s="114" customFormat="1" ht="20.100000000000001" customHeight="1">
      <c r="A171" s="114">
        <v>0</v>
      </c>
      <c r="B171" s="65">
        <v>27</v>
      </c>
      <c r="C171" s="102" t="s">
        <v>92</v>
      </c>
      <c r="D171" s="67" t="s">
        <v>92</v>
      </c>
      <c r="E171" s="68" t="s">
        <v>92</v>
      </c>
      <c r="F171" s="105" t="s">
        <v>92</v>
      </c>
      <c r="G171" s="105" t="s">
        <v>92</v>
      </c>
      <c r="H171" s="69"/>
      <c r="I171" s="70"/>
      <c r="J171" s="70"/>
      <c r="K171" s="70"/>
      <c r="L171" s="173" t="s">
        <v>92</v>
      </c>
      <c r="M171" s="174"/>
      <c r="N171" s="175"/>
    </row>
    <row r="172" spans="1:14" s="114" customFormat="1" ht="20.100000000000001" customHeight="1">
      <c r="A172" s="114">
        <v>0</v>
      </c>
      <c r="B172" s="65">
        <v>28</v>
      </c>
      <c r="C172" s="102" t="s">
        <v>92</v>
      </c>
      <c r="D172" s="67" t="s">
        <v>92</v>
      </c>
      <c r="E172" s="68" t="s">
        <v>92</v>
      </c>
      <c r="F172" s="105" t="s">
        <v>92</v>
      </c>
      <c r="G172" s="105" t="s">
        <v>92</v>
      </c>
      <c r="H172" s="69"/>
      <c r="I172" s="70"/>
      <c r="J172" s="70"/>
      <c r="K172" s="70"/>
      <c r="L172" s="173" t="s">
        <v>92</v>
      </c>
      <c r="M172" s="174"/>
      <c r="N172" s="175"/>
    </row>
    <row r="173" spans="1:14" s="114" customFormat="1" ht="20.100000000000001" customHeight="1">
      <c r="A173" s="114">
        <v>0</v>
      </c>
      <c r="B173" s="65">
        <v>29</v>
      </c>
      <c r="C173" s="102" t="s">
        <v>92</v>
      </c>
      <c r="D173" s="67" t="s">
        <v>92</v>
      </c>
      <c r="E173" s="68" t="s">
        <v>92</v>
      </c>
      <c r="F173" s="105" t="s">
        <v>92</v>
      </c>
      <c r="G173" s="105" t="s">
        <v>92</v>
      </c>
      <c r="H173" s="69"/>
      <c r="I173" s="70"/>
      <c r="J173" s="70"/>
      <c r="K173" s="70"/>
      <c r="L173" s="173" t="s">
        <v>92</v>
      </c>
      <c r="M173" s="174"/>
      <c r="N173" s="175"/>
    </row>
    <row r="174" spans="1:14" s="114" customFormat="1" ht="20.100000000000001" customHeight="1">
      <c r="A174" s="114">
        <v>0</v>
      </c>
      <c r="B174" s="72">
        <v>30</v>
      </c>
      <c r="C174" s="102" t="s">
        <v>92</v>
      </c>
      <c r="D174" s="67" t="s">
        <v>92</v>
      </c>
      <c r="E174" s="68" t="s">
        <v>92</v>
      </c>
      <c r="F174" s="105" t="s">
        <v>92</v>
      </c>
      <c r="G174" s="105" t="s">
        <v>92</v>
      </c>
      <c r="H174" s="73"/>
      <c r="I174" s="74"/>
      <c r="J174" s="74"/>
      <c r="K174" s="74"/>
      <c r="L174" s="173" t="s">
        <v>92</v>
      </c>
      <c r="M174" s="174"/>
      <c r="N174" s="175"/>
    </row>
    <row r="175" spans="1:14" s="114" customFormat="1" ht="23.25" customHeight="1">
      <c r="A175" s="114">
        <v>0</v>
      </c>
      <c r="B175" s="75" t="s">
        <v>71</v>
      </c>
      <c r="C175" s="103"/>
      <c r="D175" s="77"/>
      <c r="E175" s="78"/>
      <c r="F175" s="106"/>
      <c r="G175" s="106"/>
      <c r="H175" s="80"/>
      <c r="I175" s="81"/>
      <c r="J175" s="81"/>
      <c r="K175" s="81"/>
      <c r="L175" s="115"/>
      <c r="M175" s="115"/>
      <c r="N175" s="115"/>
    </row>
    <row r="176" spans="1:14" s="114" customFormat="1" ht="20.100000000000001" customHeight="1">
      <c r="A176" s="114">
        <v>0</v>
      </c>
      <c r="B176" s="82" t="s">
        <v>95</v>
      </c>
      <c r="C176" s="104"/>
      <c r="D176" s="84"/>
      <c r="E176" s="85"/>
      <c r="F176" s="107"/>
      <c r="G176" s="107"/>
      <c r="H176" s="87"/>
      <c r="I176" s="88"/>
      <c r="J176" s="88"/>
      <c r="K176" s="88"/>
      <c r="L176" s="89"/>
      <c r="M176" s="89"/>
      <c r="N176" s="89"/>
    </row>
    <row r="177" spans="1:15" s="114" customFormat="1" ht="18.75" customHeight="1">
      <c r="A177" s="114">
        <v>0</v>
      </c>
      <c r="B177" s="90"/>
      <c r="C177" s="104"/>
      <c r="D177" s="84"/>
      <c r="E177" s="85"/>
      <c r="F177" s="107"/>
      <c r="G177" s="107"/>
      <c r="H177" s="87"/>
      <c r="I177" s="88"/>
      <c r="J177" s="88"/>
      <c r="K177" s="88"/>
      <c r="L177" s="89"/>
      <c r="M177" s="89"/>
      <c r="N177" s="89"/>
    </row>
    <row r="178" spans="1:15" s="114" customFormat="1" ht="18" customHeight="1">
      <c r="A178" s="100">
        <v>0</v>
      </c>
      <c r="B178" s="90"/>
      <c r="C178" s="104"/>
      <c r="D178" s="84"/>
      <c r="E178" s="85"/>
      <c r="F178" s="107"/>
      <c r="G178" s="107"/>
      <c r="H178" s="87"/>
      <c r="I178" s="88"/>
      <c r="J178" s="88"/>
      <c r="K178" s="88"/>
      <c r="L178" s="89"/>
      <c r="M178" s="89"/>
      <c r="N178" s="89"/>
    </row>
    <row r="179" spans="1:15" s="114" customFormat="1" ht="8.25" customHeight="1">
      <c r="A179" s="100">
        <v>0</v>
      </c>
      <c r="B179" s="90"/>
      <c r="C179" s="104"/>
      <c r="D179" s="84"/>
      <c r="E179" s="85"/>
      <c r="F179" s="107"/>
      <c r="G179" s="107"/>
      <c r="H179" s="87"/>
      <c r="I179" s="88"/>
      <c r="J179" s="88"/>
      <c r="K179" s="88"/>
      <c r="L179" s="89"/>
      <c r="M179" s="89"/>
      <c r="N179" s="89"/>
    </row>
    <row r="180" spans="1:15" s="114" customFormat="1" ht="20.100000000000001" customHeight="1">
      <c r="A180" s="100">
        <v>0</v>
      </c>
      <c r="C180" s="108" t="s">
        <v>94</v>
      </c>
      <c r="D180" s="84"/>
      <c r="E180" s="85"/>
      <c r="F180" s="107"/>
      <c r="G180" s="107"/>
      <c r="H180" s="87"/>
      <c r="I180" s="88"/>
      <c r="J180" s="88"/>
      <c r="K180" s="88"/>
      <c r="L180" s="89"/>
      <c r="M180" s="89"/>
      <c r="N180" s="89"/>
    </row>
    <row r="181" spans="1:15" s="114" customFormat="1" ht="13.5" customHeight="1">
      <c r="A181" s="100">
        <v>0</v>
      </c>
      <c r="B181" s="91"/>
      <c r="C181" s="104"/>
      <c r="D181" s="84"/>
      <c r="E181" s="85"/>
      <c r="F181" s="107"/>
      <c r="G181" s="107"/>
      <c r="H181" s="109" t="s">
        <v>53</v>
      </c>
      <c r="I181" s="110">
        <v>11</v>
      </c>
      <c r="J181" s="88"/>
      <c r="K181" s="112" t="s">
        <v>50</v>
      </c>
      <c r="L181" s="113">
        <v>1</v>
      </c>
      <c r="N181" s="111"/>
      <c r="O181" s="101"/>
    </row>
    <row r="182" spans="1:15" s="114" customFormat="1"/>
    <row r="183" spans="1:15" s="56" customFormat="1">
      <c r="C183" s="186" t="s">
        <v>57</v>
      </c>
      <c r="D183" s="186"/>
      <c r="E183" s="57"/>
      <c r="F183" s="170" t="s">
        <v>253</v>
      </c>
      <c r="G183" s="170"/>
      <c r="H183" s="170"/>
      <c r="I183" s="170"/>
      <c r="J183" s="170"/>
      <c r="K183" s="170"/>
      <c r="L183" s="58" t="s">
        <v>596</v>
      </c>
    </row>
    <row r="184" spans="1:15" s="56" customFormat="1">
      <c r="C184" s="186" t="s">
        <v>59</v>
      </c>
      <c r="D184" s="186"/>
      <c r="E184" s="59" t="s">
        <v>611</v>
      </c>
      <c r="F184" s="187" t="s">
        <v>602</v>
      </c>
      <c r="G184" s="187"/>
      <c r="H184" s="187"/>
      <c r="I184" s="187"/>
      <c r="J184" s="187"/>
      <c r="K184" s="187"/>
      <c r="L184" s="60" t="s">
        <v>60</v>
      </c>
      <c r="M184" s="61" t="s">
        <v>61</v>
      </c>
      <c r="N184" s="61">
        <v>2</v>
      </c>
    </row>
    <row r="185" spans="1:15" s="62" customFormat="1" ht="18.75" customHeight="1">
      <c r="C185" s="63" t="s">
        <v>590</v>
      </c>
      <c r="D185" s="171" t="s">
        <v>603</v>
      </c>
      <c r="E185" s="171"/>
      <c r="F185" s="171"/>
      <c r="G185" s="171"/>
      <c r="H185" s="171"/>
      <c r="I185" s="171"/>
      <c r="J185" s="171"/>
      <c r="K185" s="171"/>
      <c r="L185" s="60" t="s">
        <v>62</v>
      </c>
      <c r="M185" s="60" t="s">
        <v>61</v>
      </c>
      <c r="N185" s="60">
        <v>2</v>
      </c>
    </row>
    <row r="186" spans="1:15" s="62" customFormat="1" ht="18.75" customHeight="1">
      <c r="B186" s="172" t="s">
        <v>612</v>
      </c>
      <c r="C186" s="172"/>
      <c r="D186" s="172"/>
      <c r="E186" s="172"/>
      <c r="F186" s="172"/>
      <c r="G186" s="172"/>
      <c r="H186" s="172"/>
      <c r="I186" s="172"/>
      <c r="J186" s="172"/>
      <c r="K186" s="172"/>
      <c r="L186" s="60" t="s">
        <v>63</v>
      </c>
      <c r="M186" s="60" t="s">
        <v>61</v>
      </c>
      <c r="N186" s="60">
        <v>1</v>
      </c>
    </row>
    <row r="187" spans="1:15" s="114" customFormat="1" ht="9" customHeight="1"/>
    <row r="188" spans="1:15" s="114" customFormat="1" ht="15" customHeight="1">
      <c r="B188" s="166" t="s">
        <v>4</v>
      </c>
      <c r="C188" s="167" t="s">
        <v>64</v>
      </c>
      <c r="D188" s="168" t="s">
        <v>9</v>
      </c>
      <c r="E188" s="169" t="s">
        <v>10</v>
      </c>
      <c r="F188" s="167" t="s">
        <v>75</v>
      </c>
      <c r="G188" s="167" t="s">
        <v>76</v>
      </c>
      <c r="H188" s="167" t="s">
        <v>66</v>
      </c>
      <c r="I188" s="167" t="s">
        <v>67</v>
      </c>
      <c r="J188" s="176" t="s">
        <v>56</v>
      </c>
      <c r="K188" s="176"/>
      <c r="L188" s="177" t="s">
        <v>68</v>
      </c>
      <c r="M188" s="178"/>
      <c r="N188" s="179"/>
    </row>
    <row r="189" spans="1:15" s="114" customFormat="1" ht="27" customHeight="1">
      <c r="B189" s="166"/>
      <c r="C189" s="166"/>
      <c r="D189" s="168"/>
      <c r="E189" s="169"/>
      <c r="F189" s="166"/>
      <c r="G189" s="166"/>
      <c r="H189" s="166"/>
      <c r="I189" s="166"/>
      <c r="J189" s="64" t="s">
        <v>69</v>
      </c>
      <c r="K189" s="64" t="s">
        <v>70</v>
      </c>
      <c r="L189" s="180"/>
      <c r="M189" s="181"/>
      <c r="N189" s="182"/>
    </row>
    <row r="190" spans="1:15" s="114" customFormat="1" ht="20.100000000000001" customHeight="1">
      <c r="A190" s="114">
        <v>77</v>
      </c>
      <c r="B190" s="65">
        <v>1</v>
      </c>
      <c r="C190" s="102" t="s">
        <v>344</v>
      </c>
      <c r="D190" s="67" t="s">
        <v>123</v>
      </c>
      <c r="E190" s="68" t="s">
        <v>121</v>
      </c>
      <c r="F190" s="105" t="s">
        <v>481</v>
      </c>
      <c r="G190" s="105" t="s">
        <v>258</v>
      </c>
      <c r="H190" s="69"/>
      <c r="I190" s="70"/>
      <c r="J190" s="70"/>
      <c r="K190" s="70"/>
      <c r="L190" s="183" t="s">
        <v>92</v>
      </c>
      <c r="M190" s="184"/>
      <c r="N190" s="185"/>
    </row>
    <row r="191" spans="1:15" s="114" customFormat="1" ht="20.100000000000001" customHeight="1">
      <c r="A191" s="114">
        <v>78</v>
      </c>
      <c r="B191" s="65">
        <v>2</v>
      </c>
      <c r="C191" s="102" t="s">
        <v>430</v>
      </c>
      <c r="D191" s="67" t="s">
        <v>511</v>
      </c>
      <c r="E191" s="68" t="s">
        <v>216</v>
      </c>
      <c r="F191" s="105" t="s">
        <v>481</v>
      </c>
      <c r="G191" s="105" t="s">
        <v>258</v>
      </c>
      <c r="H191" s="69"/>
      <c r="I191" s="70"/>
      <c r="J191" s="70"/>
      <c r="K191" s="70"/>
      <c r="L191" s="173" t="s">
        <v>92</v>
      </c>
      <c r="M191" s="174"/>
      <c r="N191" s="175"/>
    </row>
    <row r="192" spans="1:15" s="114" customFormat="1" ht="20.100000000000001" customHeight="1">
      <c r="A192" s="114">
        <v>79</v>
      </c>
      <c r="B192" s="65">
        <v>3</v>
      </c>
      <c r="C192" s="102" t="s">
        <v>368</v>
      </c>
      <c r="D192" s="67" t="s">
        <v>512</v>
      </c>
      <c r="E192" s="68" t="s">
        <v>117</v>
      </c>
      <c r="F192" s="105" t="s">
        <v>481</v>
      </c>
      <c r="G192" s="105" t="s">
        <v>258</v>
      </c>
      <c r="H192" s="69"/>
      <c r="I192" s="70"/>
      <c r="J192" s="70"/>
      <c r="K192" s="70"/>
      <c r="L192" s="173" t="s">
        <v>92</v>
      </c>
      <c r="M192" s="174"/>
      <c r="N192" s="175"/>
    </row>
    <row r="193" spans="1:14" s="114" customFormat="1" ht="20.100000000000001" customHeight="1">
      <c r="A193" s="114">
        <v>80</v>
      </c>
      <c r="B193" s="65">
        <v>4</v>
      </c>
      <c r="C193" s="102" t="s">
        <v>424</v>
      </c>
      <c r="D193" s="67" t="s">
        <v>513</v>
      </c>
      <c r="E193" s="68" t="s">
        <v>117</v>
      </c>
      <c r="F193" s="105" t="s">
        <v>481</v>
      </c>
      <c r="G193" s="105" t="s">
        <v>258</v>
      </c>
      <c r="H193" s="69"/>
      <c r="I193" s="70"/>
      <c r="J193" s="70"/>
      <c r="K193" s="70"/>
      <c r="L193" s="173" t="s">
        <v>92</v>
      </c>
      <c r="M193" s="174"/>
      <c r="N193" s="175"/>
    </row>
    <row r="194" spans="1:14" s="114" customFormat="1" ht="20.100000000000001" customHeight="1">
      <c r="A194" s="114">
        <v>81</v>
      </c>
      <c r="B194" s="65">
        <v>5</v>
      </c>
      <c r="C194" s="102" t="s">
        <v>326</v>
      </c>
      <c r="D194" s="67" t="s">
        <v>91</v>
      </c>
      <c r="E194" s="68" t="s">
        <v>101</v>
      </c>
      <c r="F194" s="105" t="s">
        <v>514</v>
      </c>
      <c r="G194" s="105" t="s">
        <v>258</v>
      </c>
      <c r="H194" s="69"/>
      <c r="I194" s="70"/>
      <c r="J194" s="70"/>
      <c r="K194" s="70"/>
      <c r="L194" s="173" t="s">
        <v>92</v>
      </c>
      <c r="M194" s="174"/>
      <c r="N194" s="175"/>
    </row>
    <row r="195" spans="1:14" s="114" customFormat="1" ht="20.100000000000001" customHeight="1">
      <c r="A195" s="114">
        <v>82</v>
      </c>
      <c r="B195" s="65">
        <v>6</v>
      </c>
      <c r="C195" s="102" t="s">
        <v>370</v>
      </c>
      <c r="D195" s="67" t="s">
        <v>515</v>
      </c>
      <c r="E195" s="68" t="s">
        <v>138</v>
      </c>
      <c r="F195" s="105" t="s">
        <v>514</v>
      </c>
      <c r="G195" s="105" t="s">
        <v>258</v>
      </c>
      <c r="H195" s="69"/>
      <c r="I195" s="70"/>
      <c r="J195" s="70"/>
      <c r="K195" s="70"/>
      <c r="L195" s="173" t="s">
        <v>92</v>
      </c>
      <c r="M195" s="174"/>
      <c r="N195" s="175"/>
    </row>
    <row r="196" spans="1:14" s="114" customFormat="1" ht="20.100000000000001" customHeight="1">
      <c r="A196" s="114">
        <v>83</v>
      </c>
      <c r="B196" s="65">
        <v>7</v>
      </c>
      <c r="C196" s="102" t="s">
        <v>322</v>
      </c>
      <c r="D196" s="67" t="s">
        <v>232</v>
      </c>
      <c r="E196" s="68" t="s">
        <v>109</v>
      </c>
      <c r="F196" s="105" t="s">
        <v>514</v>
      </c>
      <c r="G196" s="105" t="s">
        <v>258</v>
      </c>
      <c r="H196" s="69"/>
      <c r="I196" s="70"/>
      <c r="J196" s="70"/>
      <c r="K196" s="70"/>
      <c r="L196" s="173" t="s">
        <v>92</v>
      </c>
      <c r="M196" s="174"/>
      <c r="N196" s="175"/>
    </row>
    <row r="197" spans="1:14" s="114" customFormat="1" ht="20.100000000000001" customHeight="1">
      <c r="A197" s="114">
        <v>84</v>
      </c>
      <c r="B197" s="65">
        <v>8</v>
      </c>
      <c r="C197" s="102" t="s">
        <v>420</v>
      </c>
      <c r="D197" s="67" t="s">
        <v>127</v>
      </c>
      <c r="E197" s="68" t="s">
        <v>163</v>
      </c>
      <c r="F197" s="105" t="s">
        <v>514</v>
      </c>
      <c r="G197" s="105" t="s">
        <v>258</v>
      </c>
      <c r="H197" s="69"/>
      <c r="I197" s="70"/>
      <c r="J197" s="70"/>
      <c r="K197" s="70"/>
      <c r="L197" s="173" t="s">
        <v>92</v>
      </c>
      <c r="M197" s="174"/>
      <c r="N197" s="175"/>
    </row>
    <row r="198" spans="1:14" s="114" customFormat="1" ht="20.100000000000001" customHeight="1">
      <c r="A198" s="114">
        <v>85</v>
      </c>
      <c r="B198" s="65">
        <v>9</v>
      </c>
      <c r="C198" s="102" t="s">
        <v>398</v>
      </c>
      <c r="D198" s="67" t="s">
        <v>516</v>
      </c>
      <c r="E198" s="68" t="s">
        <v>163</v>
      </c>
      <c r="F198" s="105" t="s">
        <v>514</v>
      </c>
      <c r="G198" s="105" t="s">
        <v>258</v>
      </c>
      <c r="H198" s="69"/>
      <c r="I198" s="70"/>
      <c r="J198" s="70"/>
      <c r="K198" s="70"/>
      <c r="L198" s="173" t="s">
        <v>92</v>
      </c>
      <c r="M198" s="174"/>
      <c r="N198" s="175"/>
    </row>
    <row r="199" spans="1:14" s="114" customFormat="1" ht="20.100000000000001" customHeight="1">
      <c r="A199" s="114">
        <v>86</v>
      </c>
      <c r="B199" s="65">
        <v>10</v>
      </c>
      <c r="C199" s="102" t="s">
        <v>264</v>
      </c>
      <c r="D199" s="67" t="s">
        <v>517</v>
      </c>
      <c r="E199" s="68" t="s">
        <v>163</v>
      </c>
      <c r="F199" s="105" t="s">
        <v>514</v>
      </c>
      <c r="G199" s="105" t="s">
        <v>258</v>
      </c>
      <c r="H199" s="69"/>
      <c r="I199" s="70"/>
      <c r="J199" s="70"/>
      <c r="K199" s="70"/>
      <c r="L199" s="173" t="s">
        <v>92</v>
      </c>
      <c r="M199" s="174"/>
      <c r="N199" s="175"/>
    </row>
    <row r="200" spans="1:14" s="114" customFormat="1" ht="20.100000000000001" customHeight="1">
      <c r="A200" s="114">
        <v>87</v>
      </c>
      <c r="B200" s="65">
        <v>11</v>
      </c>
      <c r="C200" s="102" t="s">
        <v>395</v>
      </c>
      <c r="D200" s="67" t="s">
        <v>134</v>
      </c>
      <c r="E200" s="68" t="s">
        <v>85</v>
      </c>
      <c r="F200" s="105" t="s">
        <v>514</v>
      </c>
      <c r="G200" s="105" t="s">
        <v>258</v>
      </c>
      <c r="H200" s="69"/>
      <c r="I200" s="70"/>
      <c r="J200" s="70"/>
      <c r="K200" s="70"/>
      <c r="L200" s="173" t="s">
        <v>92</v>
      </c>
      <c r="M200" s="174"/>
      <c r="N200" s="175"/>
    </row>
    <row r="201" spans="1:14" s="114" customFormat="1" ht="20.100000000000001" customHeight="1">
      <c r="A201" s="114">
        <v>88</v>
      </c>
      <c r="B201" s="65">
        <v>12</v>
      </c>
      <c r="C201" s="102" t="s">
        <v>340</v>
      </c>
      <c r="D201" s="67" t="s">
        <v>459</v>
      </c>
      <c r="E201" s="68" t="s">
        <v>145</v>
      </c>
      <c r="F201" s="105" t="s">
        <v>514</v>
      </c>
      <c r="G201" s="105" t="s">
        <v>258</v>
      </c>
      <c r="H201" s="69"/>
      <c r="I201" s="70"/>
      <c r="J201" s="70"/>
      <c r="K201" s="70"/>
      <c r="L201" s="173" t="s">
        <v>92</v>
      </c>
      <c r="M201" s="174"/>
      <c r="N201" s="175"/>
    </row>
    <row r="202" spans="1:14" s="114" customFormat="1" ht="20.100000000000001" customHeight="1">
      <c r="A202" s="114">
        <v>89</v>
      </c>
      <c r="B202" s="65">
        <v>13</v>
      </c>
      <c r="C202" s="102" t="s">
        <v>409</v>
      </c>
      <c r="D202" s="67" t="s">
        <v>518</v>
      </c>
      <c r="E202" s="68" t="s">
        <v>78</v>
      </c>
      <c r="F202" s="105" t="s">
        <v>514</v>
      </c>
      <c r="G202" s="105" t="s">
        <v>258</v>
      </c>
      <c r="H202" s="69"/>
      <c r="I202" s="70"/>
      <c r="J202" s="70"/>
      <c r="K202" s="70"/>
      <c r="L202" s="173" t="s">
        <v>92</v>
      </c>
      <c r="M202" s="174"/>
      <c r="N202" s="175"/>
    </row>
    <row r="203" spans="1:14" s="114" customFormat="1" ht="20.100000000000001" customHeight="1">
      <c r="A203" s="114">
        <v>90</v>
      </c>
      <c r="B203" s="65">
        <v>14</v>
      </c>
      <c r="C203" s="102" t="s">
        <v>328</v>
      </c>
      <c r="D203" s="67" t="s">
        <v>519</v>
      </c>
      <c r="E203" s="68" t="s">
        <v>164</v>
      </c>
      <c r="F203" s="105" t="s">
        <v>514</v>
      </c>
      <c r="G203" s="105" t="s">
        <v>258</v>
      </c>
      <c r="H203" s="69"/>
      <c r="I203" s="70"/>
      <c r="J203" s="70"/>
      <c r="K203" s="70"/>
      <c r="L203" s="173" t="s">
        <v>92</v>
      </c>
      <c r="M203" s="174"/>
      <c r="N203" s="175"/>
    </row>
    <row r="204" spans="1:14" s="114" customFormat="1" ht="20.100000000000001" customHeight="1">
      <c r="A204" s="114">
        <v>91</v>
      </c>
      <c r="B204" s="65">
        <v>15</v>
      </c>
      <c r="C204" s="102" t="s">
        <v>297</v>
      </c>
      <c r="D204" s="67" t="s">
        <v>520</v>
      </c>
      <c r="E204" s="68" t="s">
        <v>212</v>
      </c>
      <c r="F204" s="105" t="s">
        <v>514</v>
      </c>
      <c r="G204" s="105" t="s">
        <v>258</v>
      </c>
      <c r="H204" s="69"/>
      <c r="I204" s="70"/>
      <c r="J204" s="70"/>
      <c r="K204" s="70"/>
      <c r="L204" s="173" t="s">
        <v>92</v>
      </c>
      <c r="M204" s="174"/>
      <c r="N204" s="175"/>
    </row>
    <row r="205" spans="1:14" s="114" customFormat="1" ht="20.100000000000001" customHeight="1">
      <c r="A205" s="114">
        <v>92</v>
      </c>
      <c r="B205" s="65">
        <v>16</v>
      </c>
      <c r="C205" s="102" t="s">
        <v>412</v>
      </c>
      <c r="D205" s="67" t="s">
        <v>238</v>
      </c>
      <c r="E205" s="68" t="s">
        <v>150</v>
      </c>
      <c r="F205" s="105" t="s">
        <v>514</v>
      </c>
      <c r="G205" s="105" t="s">
        <v>258</v>
      </c>
      <c r="H205" s="69"/>
      <c r="I205" s="70"/>
      <c r="J205" s="70"/>
      <c r="K205" s="70"/>
      <c r="L205" s="173" t="s">
        <v>92</v>
      </c>
      <c r="M205" s="174"/>
      <c r="N205" s="175"/>
    </row>
    <row r="206" spans="1:14" s="114" customFormat="1" ht="20.100000000000001" customHeight="1">
      <c r="A206" s="114">
        <v>93</v>
      </c>
      <c r="B206" s="65">
        <v>17</v>
      </c>
      <c r="C206" s="102" t="s">
        <v>338</v>
      </c>
      <c r="D206" s="67" t="s">
        <v>521</v>
      </c>
      <c r="E206" s="68" t="s">
        <v>82</v>
      </c>
      <c r="F206" s="105" t="s">
        <v>514</v>
      </c>
      <c r="G206" s="105" t="s">
        <v>258</v>
      </c>
      <c r="H206" s="69"/>
      <c r="I206" s="70"/>
      <c r="J206" s="70"/>
      <c r="K206" s="70"/>
      <c r="L206" s="173" t="s">
        <v>92</v>
      </c>
      <c r="M206" s="174"/>
      <c r="N206" s="175"/>
    </row>
    <row r="207" spans="1:14" s="114" customFormat="1" ht="20.100000000000001" customHeight="1">
      <c r="A207" s="114">
        <v>94</v>
      </c>
      <c r="B207" s="65">
        <v>18</v>
      </c>
      <c r="C207" s="102" t="s">
        <v>310</v>
      </c>
      <c r="D207" s="67" t="s">
        <v>522</v>
      </c>
      <c r="E207" s="68" t="s">
        <v>182</v>
      </c>
      <c r="F207" s="105" t="s">
        <v>514</v>
      </c>
      <c r="G207" s="105" t="s">
        <v>258</v>
      </c>
      <c r="H207" s="69"/>
      <c r="I207" s="70"/>
      <c r="J207" s="70"/>
      <c r="K207" s="70"/>
      <c r="L207" s="173" t="s">
        <v>92</v>
      </c>
      <c r="M207" s="174"/>
      <c r="N207" s="175"/>
    </row>
    <row r="208" spans="1:14" s="114" customFormat="1" ht="20.100000000000001" customHeight="1">
      <c r="A208" s="114">
        <v>0</v>
      </c>
      <c r="B208" s="65">
        <v>19</v>
      </c>
      <c r="C208" s="102" t="s">
        <v>92</v>
      </c>
      <c r="D208" s="67" t="s">
        <v>92</v>
      </c>
      <c r="E208" s="68" t="s">
        <v>92</v>
      </c>
      <c r="F208" s="105" t="s">
        <v>92</v>
      </c>
      <c r="G208" s="105" t="s">
        <v>92</v>
      </c>
      <c r="H208" s="69"/>
      <c r="I208" s="70"/>
      <c r="J208" s="70"/>
      <c r="K208" s="70"/>
      <c r="L208" s="173" t="s">
        <v>92</v>
      </c>
      <c r="M208" s="174"/>
      <c r="N208" s="175"/>
    </row>
    <row r="209" spans="1:14" s="114" customFormat="1" ht="20.100000000000001" customHeight="1">
      <c r="A209" s="114">
        <v>0</v>
      </c>
      <c r="B209" s="65">
        <v>20</v>
      </c>
      <c r="C209" s="102" t="s">
        <v>92</v>
      </c>
      <c r="D209" s="67" t="s">
        <v>92</v>
      </c>
      <c r="E209" s="68" t="s">
        <v>92</v>
      </c>
      <c r="F209" s="105" t="s">
        <v>92</v>
      </c>
      <c r="G209" s="105" t="s">
        <v>92</v>
      </c>
      <c r="H209" s="69"/>
      <c r="I209" s="70"/>
      <c r="J209" s="70"/>
      <c r="K209" s="70"/>
      <c r="L209" s="173" t="s">
        <v>92</v>
      </c>
      <c r="M209" s="174"/>
      <c r="N209" s="175"/>
    </row>
    <row r="210" spans="1:14" s="114" customFormat="1" ht="20.100000000000001" customHeight="1">
      <c r="A210" s="114">
        <v>0</v>
      </c>
      <c r="B210" s="65">
        <v>21</v>
      </c>
      <c r="C210" s="102" t="s">
        <v>92</v>
      </c>
      <c r="D210" s="67" t="s">
        <v>92</v>
      </c>
      <c r="E210" s="68" t="s">
        <v>92</v>
      </c>
      <c r="F210" s="105" t="s">
        <v>92</v>
      </c>
      <c r="G210" s="105" t="s">
        <v>92</v>
      </c>
      <c r="H210" s="69"/>
      <c r="I210" s="70"/>
      <c r="J210" s="70"/>
      <c r="K210" s="70"/>
      <c r="L210" s="173" t="s">
        <v>92</v>
      </c>
      <c r="M210" s="174"/>
      <c r="N210" s="175"/>
    </row>
    <row r="211" spans="1:14" s="114" customFormat="1" ht="20.100000000000001" customHeight="1">
      <c r="A211" s="114">
        <v>0</v>
      </c>
      <c r="B211" s="65">
        <v>22</v>
      </c>
      <c r="C211" s="102" t="s">
        <v>92</v>
      </c>
      <c r="D211" s="67" t="s">
        <v>92</v>
      </c>
      <c r="E211" s="68" t="s">
        <v>92</v>
      </c>
      <c r="F211" s="105" t="s">
        <v>92</v>
      </c>
      <c r="G211" s="105" t="s">
        <v>92</v>
      </c>
      <c r="H211" s="69"/>
      <c r="I211" s="70"/>
      <c r="J211" s="70"/>
      <c r="K211" s="70"/>
      <c r="L211" s="173" t="s">
        <v>92</v>
      </c>
      <c r="M211" s="174"/>
      <c r="N211" s="175"/>
    </row>
    <row r="212" spans="1:14" s="114" customFormat="1" ht="20.100000000000001" customHeight="1">
      <c r="A212" s="114">
        <v>0</v>
      </c>
      <c r="B212" s="65">
        <v>23</v>
      </c>
      <c r="C212" s="102" t="s">
        <v>92</v>
      </c>
      <c r="D212" s="67" t="s">
        <v>92</v>
      </c>
      <c r="E212" s="68" t="s">
        <v>92</v>
      </c>
      <c r="F212" s="105" t="s">
        <v>92</v>
      </c>
      <c r="G212" s="105" t="s">
        <v>92</v>
      </c>
      <c r="H212" s="69"/>
      <c r="I212" s="70"/>
      <c r="J212" s="70"/>
      <c r="K212" s="70"/>
      <c r="L212" s="173" t="s">
        <v>92</v>
      </c>
      <c r="M212" s="174"/>
      <c r="N212" s="175"/>
    </row>
    <row r="213" spans="1:14" s="114" customFormat="1" ht="20.100000000000001" customHeight="1">
      <c r="A213" s="114">
        <v>0</v>
      </c>
      <c r="B213" s="65">
        <v>24</v>
      </c>
      <c r="C213" s="102" t="s">
        <v>92</v>
      </c>
      <c r="D213" s="67" t="s">
        <v>92</v>
      </c>
      <c r="E213" s="68" t="s">
        <v>92</v>
      </c>
      <c r="F213" s="105" t="s">
        <v>92</v>
      </c>
      <c r="G213" s="105" t="s">
        <v>92</v>
      </c>
      <c r="H213" s="69"/>
      <c r="I213" s="70"/>
      <c r="J213" s="70"/>
      <c r="K213" s="70"/>
      <c r="L213" s="173" t="s">
        <v>92</v>
      </c>
      <c r="M213" s="174"/>
      <c r="N213" s="175"/>
    </row>
    <row r="214" spans="1:14" s="114" customFormat="1" ht="20.100000000000001" customHeight="1">
      <c r="A214" s="114">
        <v>0</v>
      </c>
      <c r="B214" s="65">
        <v>25</v>
      </c>
      <c r="C214" s="102" t="s">
        <v>92</v>
      </c>
      <c r="D214" s="67" t="s">
        <v>92</v>
      </c>
      <c r="E214" s="68" t="s">
        <v>92</v>
      </c>
      <c r="F214" s="105" t="s">
        <v>92</v>
      </c>
      <c r="G214" s="105" t="s">
        <v>92</v>
      </c>
      <c r="H214" s="69"/>
      <c r="I214" s="70"/>
      <c r="J214" s="70"/>
      <c r="K214" s="70"/>
      <c r="L214" s="173" t="s">
        <v>92</v>
      </c>
      <c r="M214" s="174"/>
      <c r="N214" s="175"/>
    </row>
    <row r="215" spans="1:14" s="114" customFormat="1" ht="20.100000000000001" customHeight="1">
      <c r="A215" s="114">
        <v>0</v>
      </c>
      <c r="B215" s="65">
        <v>26</v>
      </c>
      <c r="C215" s="102" t="s">
        <v>92</v>
      </c>
      <c r="D215" s="67" t="s">
        <v>92</v>
      </c>
      <c r="E215" s="68" t="s">
        <v>92</v>
      </c>
      <c r="F215" s="105" t="s">
        <v>92</v>
      </c>
      <c r="G215" s="105" t="s">
        <v>92</v>
      </c>
      <c r="H215" s="69"/>
      <c r="I215" s="70"/>
      <c r="J215" s="70"/>
      <c r="K215" s="70"/>
      <c r="L215" s="173" t="s">
        <v>92</v>
      </c>
      <c r="M215" s="174"/>
      <c r="N215" s="175"/>
    </row>
    <row r="216" spans="1:14" s="114" customFormat="1" ht="20.100000000000001" customHeight="1">
      <c r="A216" s="114">
        <v>0</v>
      </c>
      <c r="B216" s="65">
        <v>27</v>
      </c>
      <c r="C216" s="102" t="s">
        <v>92</v>
      </c>
      <c r="D216" s="67" t="s">
        <v>92</v>
      </c>
      <c r="E216" s="68" t="s">
        <v>92</v>
      </c>
      <c r="F216" s="105" t="s">
        <v>92</v>
      </c>
      <c r="G216" s="105" t="s">
        <v>92</v>
      </c>
      <c r="H216" s="69"/>
      <c r="I216" s="70"/>
      <c r="J216" s="70"/>
      <c r="K216" s="70"/>
      <c r="L216" s="173" t="s">
        <v>92</v>
      </c>
      <c r="M216" s="174"/>
      <c r="N216" s="175"/>
    </row>
    <row r="217" spans="1:14" s="114" customFormat="1" ht="20.100000000000001" customHeight="1">
      <c r="A217" s="114">
        <v>0</v>
      </c>
      <c r="B217" s="65">
        <v>28</v>
      </c>
      <c r="C217" s="102" t="s">
        <v>92</v>
      </c>
      <c r="D217" s="67" t="s">
        <v>92</v>
      </c>
      <c r="E217" s="68" t="s">
        <v>92</v>
      </c>
      <c r="F217" s="105" t="s">
        <v>92</v>
      </c>
      <c r="G217" s="105" t="s">
        <v>92</v>
      </c>
      <c r="H217" s="69"/>
      <c r="I217" s="70"/>
      <c r="J217" s="70"/>
      <c r="K217" s="70"/>
      <c r="L217" s="173" t="s">
        <v>92</v>
      </c>
      <c r="M217" s="174"/>
      <c r="N217" s="175"/>
    </row>
    <row r="218" spans="1:14" s="114" customFormat="1" ht="20.100000000000001" customHeight="1">
      <c r="A218" s="114">
        <v>0</v>
      </c>
      <c r="B218" s="65">
        <v>29</v>
      </c>
      <c r="C218" s="102" t="s">
        <v>92</v>
      </c>
      <c r="D218" s="67" t="s">
        <v>92</v>
      </c>
      <c r="E218" s="68" t="s">
        <v>92</v>
      </c>
      <c r="F218" s="105" t="s">
        <v>92</v>
      </c>
      <c r="G218" s="105" t="s">
        <v>92</v>
      </c>
      <c r="H218" s="69"/>
      <c r="I218" s="70"/>
      <c r="J218" s="70"/>
      <c r="K218" s="70"/>
      <c r="L218" s="173" t="s">
        <v>92</v>
      </c>
      <c r="M218" s="174"/>
      <c r="N218" s="175"/>
    </row>
    <row r="219" spans="1:14" s="114" customFormat="1" ht="20.100000000000001" customHeight="1">
      <c r="A219" s="114">
        <v>0</v>
      </c>
      <c r="B219" s="72">
        <v>30</v>
      </c>
      <c r="C219" s="102" t="s">
        <v>92</v>
      </c>
      <c r="D219" s="67" t="s">
        <v>92</v>
      </c>
      <c r="E219" s="68" t="s">
        <v>92</v>
      </c>
      <c r="F219" s="105" t="s">
        <v>92</v>
      </c>
      <c r="G219" s="105" t="s">
        <v>92</v>
      </c>
      <c r="H219" s="73"/>
      <c r="I219" s="74"/>
      <c r="J219" s="74"/>
      <c r="K219" s="74"/>
      <c r="L219" s="173" t="s">
        <v>92</v>
      </c>
      <c r="M219" s="174"/>
      <c r="N219" s="175"/>
    </row>
    <row r="220" spans="1:14" s="114" customFormat="1" ht="23.25" customHeight="1">
      <c r="A220" s="114">
        <v>0</v>
      </c>
      <c r="B220" s="75" t="s">
        <v>71</v>
      </c>
      <c r="C220" s="103"/>
      <c r="D220" s="77"/>
      <c r="E220" s="78"/>
      <c r="F220" s="106"/>
      <c r="G220" s="106"/>
      <c r="H220" s="80"/>
      <c r="I220" s="81"/>
      <c r="J220" s="81"/>
      <c r="K220" s="81"/>
      <c r="L220" s="115"/>
      <c r="M220" s="115"/>
      <c r="N220" s="115"/>
    </row>
    <row r="221" spans="1:14" s="114" customFormat="1" ht="20.100000000000001" customHeight="1">
      <c r="A221" s="114">
        <v>0</v>
      </c>
      <c r="B221" s="82" t="s">
        <v>95</v>
      </c>
      <c r="C221" s="104"/>
      <c r="D221" s="84"/>
      <c r="E221" s="85"/>
      <c r="F221" s="107"/>
      <c r="G221" s="107"/>
      <c r="H221" s="87"/>
      <c r="I221" s="88"/>
      <c r="J221" s="88"/>
      <c r="K221" s="88"/>
      <c r="L221" s="89"/>
      <c r="M221" s="89"/>
      <c r="N221" s="89"/>
    </row>
    <row r="222" spans="1:14" s="114" customFormat="1" ht="18.75" customHeight="1">
      <c r="A222" s="114">
        <v>0</v>
      </c>
      <c r="B222" s="90"/>
      <c r="C222" s="104"/>
      <c r="D222" s="84"/>
      <c r="E222" s="85"/>
      <c r="F222" s="107"/>
      <c r="G222" s="107"/>
      <c r="H222" s="87"/>
      <c r="I222" s="88"/>
      <c r="J222" s="88"/>
      <c r="K222" s="88"/>
      <c r="L222" s="89"/>
      <c r="M222" s="89"/>
      <c r="N222" s="89"/>
    </row>
    <row r="223" spans="1:14" s="114" customFormat="1" ht="18" customHeight="1">
      <c r="A223" s="100">
        <v>0</v>
      </c>
      <c r="B223" s="90"/>
      <c r="C223" s="104"/>
      <c r="D223" s="84"/>
      <c r="E223" s="85"/>
      <c r="F223" s="107"/>
      <c r="G223" s="107"/>
      <c r="H223" s="87"/>
      <c r="I223" s="88"/>
      <c r="J223" s="88"/>
      <c r="K223" s="88"/>
      <c r="L223" s="89"/>
      <c r="M223" s="89"/>
      <c r="N223" s="89"/>
    </row>
    <row r="224" spans="1:14" s="114" customFormat="1" ht="8.25" customHeight="1">
      <c r="A224" s="100">
        <v>0</v>
      </c>
      <c r="B224" s="90"/>
      <c r="C224" s="104"/>
      <c r="D224" s="84"/>
      <c r="E224" s="85"/>
      <c r="F224" s="107"/>
      <c r="G224" s="107"/>
      <c r="H224" s="87"/>
      <c r="I224" s="88"/>
      <c r="J224" s="88"/>
      <c r="K224" s="88"/>
      <c r="L224" s="89"/>
      <c r="M224" s="89"/>
      <c r="N224" s="89"/>
    </row>
    <row r="225" spans="1:15" s="114" customFormat="1" ht="20.100000000000001" customHeight="1">
      <c r="A225" s="100">
        <v>0</v>
      </c>
      <c r="C225" s="108" t="s">
        <v>94</v>
      </c>
      <c r="D225" s="84"/>
      <c r="E225" s="85"/>
      <c r="F225" s="107"/>
      <c r="G225" s="107"/>
      <c r="H225" s="87"/>
      <c r="I225" s="88"/>
      <c r="J225" s="88"/>
      <c r="K225" s="88"/>
      <c r="L225" s="89"/>
      <c r="M225" s="89"/>
      <c r="N225" s="89"/>
    </row>
    <row r="226" spans="1:15" s="114" customFormat="1" ht="13.5" customHeight="1">
      <c r="A226" s="100">
        <v>0</v>
      </c>
      <c r="B226" s="91"/>
      <c r="C226" s="104"/>
      <c r="D226" s="84"/>
      <c r="E226" s="85"/>
      <c r="F226" s="107"/>
      <c r="G226" s="107"/>
      <c r="H226" s="109" t="s">
        <v>613</v>
      </c>
      <c r="I226" s="110">
        <v>11</v>
      </c>
      <c r="J226" s="88"/>
      <c r="K226" s="112" t="s">
        <v>50</v>
      </c>
      <c r="L226" s="113">
        <v>1</v>
      </c>
      <c r="N226" s="111"/>
      <c r="O226" s="101"/>
    </row>
    <row r="227" spans="1:15" s="114" customFormat="1"/>
    <row r="228" spans="1:15" s="56" customFormat="1">
      <c r="C228" s="186" t="s">
        <v>57</v>
      </c>
      <c r="D228" s="186"/>
      <c r="E228" s="57"/>
      <c r="F228" s="170" t="s">
        <v>253</v>
      </c>
      <c r="G228" s="170"/>
      <c r="H228" s="170"/>
      <c r="I228" s="170"/>
      <c r="J228" s="170"/>
      <c r="K228" s="170"/>
      <c r="L228" s="58" t="s">
        <v>597</v>
      </c>
    </row>
    <row r="229" spans="1:15" s="56" customFormat="1">
      <c r="C229" s="186" t="s">
        <v>59</v>
      </c>
      <c r="D229" s="186"/>
      <c r="E229" s="59" t="s">
        <v>251</v>
      </c>
      <c r="F229" s="187" t="s">
        <v>602</v>
      </c>
      <c r="G229" s="187"/>
      <c r="H229" s="187"/>
      <c r="I229" s="187"/>
      <c r="J229" s="187"/>
      <c r="K229" s="187"/>
      <c r="L229" s="60" t="s">
        <v>60</v>
      </c>
      <c r="M229" s="61" t="s">
        <v>61</v>
      </c>
      <c r="N229" s="61">
        <v>2</v>
      </c>
    </row>
    <row r="230" spans="1:15" s="62" customFormat="1" ht="18.75" customHeight="1">
      <c r="C230" s="63" t="s">
        <v>590</v>
      </c>
      <c r="D230" s="171" t="s">
        <v>603</v>
      </c>
      <c r="E230" s="171"/>
      <c r="F230" s="171"/>
      <c r="G230" s="171"/>
      <c r="H230" s="171"/>
      <c r="I230" s="171"/>
      <c r="J230" s="171"/>
      <c r="K230" s="171"/>
      <c r="L230" s="60" t="s">
        <v>62</v>
      </c>
      <c r="M230" s="60" t="s">
        <v>61</v>
      </c>
      <c r="N230" s="60">
        <v>2</v>
      </c>
    </row>
    <row r="231" spans="1:15" s="62" customFormat="1" ht="18.75" customHeight="1">
      <c r="B231" s="172" t="s">
        <v>614</v>
      </c>
      <c r="C231" s="172"/>
      <c r="D231" s="172"/>
      <c r="E231" s="172"/>
      <c r="F231" s="172"/>
      <c r="G231" s="172"/>
      <c r="H231" s="172"/>
      <c r="I231" s="172"/>
      <c r="J231" s="172"/>
      <c r="K231" s="172"/>
      <c r="L231" s="60" t="s">
        <v>63</v>
      </c>
      <c r="M231" s="60" t="s">
        <v>61</v>
      </c>
      <c r="N231" s="60">
        <v>1</v>
      </c>
    </row>
    <row r="232" spans="1:15" s="114" customFormat="1" ht="9" customHeight="1"/>
    <row r="233" spans="1:15" s="114" customFormat="1" ht="15" customHeight="1">
      <c r="B233" s="166" t="s">
        <v>4</v>
      </c>
      <c r="C233" s="167" t="s">
        <v>64</v>
      </c>
      <c r="D233" s="168" t="s">
        <v>9</v>
      </c>
      <c r="E233" s="169" t="s">
        <v>10</v>
      </c>
      <c r="F233" s="167" t="s">
        <v>75</v>
      </c>
      <c r="G233" s="167" t="s">
        <v>76</v>
      </c>
      <c r="H233" s="167" t="s">
        <v>66</v>
      </c>
      <c r="I233" s="167" t="s">
        <v>67</v>
      </c>
      <c r="J233" s="176" t="s">
        <v>56</v>
      </c>
      <c r="K233" s="176"/>
      <c r="L233" s="177" t="s">
        <v>68</v>
      </c>
      <c r="M233" s="178"/>
      <c r="N233" s="179"/>
    </row>
    <row r="234" spans="1:15" s="114" customFormat="1" ht="27" customHeight="1">
      <c r="B234" s="166"/>
      <c r="C234" s="166"/>
      <c r="D234" s="168"/>
      <c r="E234" s="169"/>
      <c r="F234" s="166"/>
      <c r="G234" s="166"/>
      <c r="H234" s="166"/>
      <c r="I234" s="166"/>
      <c r="J234" s="64" t="s">
        <v>69</v>
      </c>
      <c r="K234" s="64" t="s">
        <v>70</v>
      </c>
      <c r="L234" s="180"/>
      <c r="M234" s="181"/>
      <c r="N234" s="182"/>
    </row>
    <row r="235" spans="1:15" s="114" customFormat="1" ht="20.100000000000001" customHeight="1">
      <c r="A235" s="114">
        <v>95</v>
      </c>
      <c r="B235" s="65">
        <v>1</v>
      </c>
      <c r="C235" s="102" t="s">
        <v>329</v>
      </c>
      <c r="D235" s="67" t="s">
        <v>233</v>
      </c>
      <c r="E235" s="68" t="s">
        <v>142</v>
      </c>
      <c r="F235" s="105" t="s">
        <v>514</v>
      </c>
      <c r="G235" s="105" t="s">
        <v>258</v>
      </c>
      <c r="H235" s="69"/>
      <c r="I235" s="70"/>
      <c r="J235" s="70"/>
      <c r="K235" s="70"/>
      <c r="L235" s="183" t="s">
        <v>92</v>
      </c>
      <c r="M235" s="184"/>
      <c r="N235" s="185"/>
    </row>
    <row r="236" spans="1:15" s="114" customFormat="1" ht="20.100000000000001" customHeight="1">
      <c r="A236" s="114">
        <v>96</v>
      </c>
      <c r="B236" s="65">
        <v>2</v>
      </c>
      <c r="C236" s="102" t="s">
        <v>523</v>
      </c>
      <c r="D236" s="67" t="s">
        <v>100</v>
      </c>
      <c r="E236" s="68" t="s">
        <v>111</v>
      </c>
      <c r="F236" s="105" t="s">
        <v>514</v>
      </c>
      <c r="G236" s="105" t="s">
        <v>258</v>
      </c>
      <c r="H236" s="69"/>
      <c r="I236" s="70"/>
      <c r="J236" s="70"/>
      <c r="K236" s="70"/>
      <c r="L236" s="173" t="s">
        <v>93</v>
      </c>
      <c r="M236" s="174"/>
      <c r="N236" s="175"/>
    </row>
    <row r="237" spans="1:15" s="114" customFormat="1" ht="20.100000000000001" customHeight="1">
      <c r="A237" s="114">
        <v>97</v>
      </c>
      <c r="B237" s="65">
        <v>3</v>
      </c>
      <c r="C237" s="102" t="s">
        <v>351</v>
      </c>
      <c r="D237" s="67" t="s">
        <v>524</v>
      </c>
      <c r="E237" s="68" t="s">
        <v>147</v>
      </c>
      <c r="F237" s="105" t="s">
        <v>514</v>
      </c>
      <c r="G237" s="105" t="s">
        <v>258</v>
      </c>
      <c r="H237" s="69"/>
      <c r="I237" s="70"/>
      <c r="J237" s="70"/>
      <c r="K237" s="70"/>
      <c r="L237" s="173" t="s">
        <v>92</v>
      </c>
      <c r="M237" s="174"/>
      <c r="N237" s="175"/>
    </row>
    <row r="238" spans="1:15" s="114" customFormat="1" ht="20.100000000000001" customHeight="1">
      <c r="A238" s="114">
        <v>98</v>
      </c>
      <c r="B238" s="65">
        <v>4</v>
      </c>
      <c r="C238" s="102" t="s">
        <v>440</v>
      </c>
      <c r="D238" s="67" t="s">
        <v>89</v>
      </c>
      <c r="E238" s="68" t="s">
        <v>158</v>
      </c>
      <c r="F238" s="105" t="s">
        <v>514</v>
      </c>
      <c r="G238" s="105" t="s">
        <v>258</v>
      </c>
      <c r="H238" s="69"/>
      <c r="I238" s="70"/>
      <c r="J238" s="70"/>
      <c r="K238" s="70"/>
      <c r="L238" s="173" t="s">
        <v>92</v>
      </c>
      <c r="M238" s="174"/>
      <c r="N238" s="175"/>
    </row>
    <row r="239" spans="1:15" s="114" customFormat="1" ht="20.100000000000001" customHeight="1">
      <c r="A239" s="114">
        <v>99</v>
      </c>
      <c r="B239" s="65">
        <v>5</v>
      </c>
      <c r="C239" s="102" t="s">
        <v>390</v>
      </c>
      <c r="D239" s="67" t="s">
        <v>525</v>
      </c>
      <c r="E239" s="68" t="s">
        <v>81</v>
      </c>
      <c r="F239" s="105" t="s">
        <v>514</v>
      </c>
      <c r="G239" s="105" t="s">
        <v>258</v>
      </c>
      <c r="H239" s="69"/>
      <c r="I239" s="70"/>
      <c r="J239" s="70"/>
      <c r="K239" s="70"/>
      <c r="L239" s="173" t="s">
        <v>92</v>
      </c>
      <c r="M239" s="174"/>
      <c r="N239" s="175"/>
    </row>
    <row r="240" spans="1:15" s="114" customFormat="1" ht="20.100000000000001" customHeight="1">
      <c r="A240" s="114">
        <v>100</v>
      </c>
      <c r="B240" s="65">
        <v>6</v>
      </c>
      <c r="C240" s="102" t="s">
        <v>415</v>
      </c>
      <c r="D240" s="67" t="s">
        <v>526</v>
      </c>
      <c r="E240" s="68" t="s">
        <v>81</v>
      </c>
      <c r="F240" s="105" t="s">
        <v>514</v>
      </c>
      <c r="G240" s="105" t="s">
        <v>258</v>
      </c>
      <c r="H240" s="69"/>
      <c r="I240" s="70"/>
      <c r="J240" s="70"/>
      <c r="K240" s="70"/>
      <c r="L240" s="173" t="s">
        <v>92</v>
      </c>
      <c r="M240" s="174"/>
      <c r="N240" s="175"/>
    </row>
    <row r="241" spans="1:14" s="114" customFormat="1" ht="20.100000000000001" customHeight="1">
      <c r="A241" s="114">
        <v>101</v>
      </c>
      <c r="B241" s="65">
        <v>7</v>
      </c>
      <c r="C241" s="102" t="s">
        <v>436</v>
      </c>
      <c r="D241" s="67" t="s">
        <v>527</v>
      </c>
      <c r="E241" s="68" t="s">
        <v>81</v>
      </c>
      <c r="F241" s="105" t="s">
        <v>514</v>
      </c>
      <c r="G241" s="105" t="s">
        <v>258</v>
      </c>
      <c r="H241" s="69"/>
      <c r="I241" s="70"/>
      <c r="J241" s="70"/>
      <c r="K241" s="70"/>
      <c r="L241" s="173" t="s">
        <v>92</v>
      </c>
      <c r="M241" s="174"/>
      <c r="N241" s="175"/>
    </row>
    <row r="242" spans="1:14" s="114" customFormat="1" ht="20.100000000000001" customHeight="1">
      <c r="A242" s="114">
        <v>102</v>
      </c>
      <c r="B242" s="65">
        <v>8</v>
      </c>
      <c r="C242" s="102" t="s">
        <v>298</v>
      </c>
      <c r="D242" s="67" t="s">
        <v>240</v>
      </c>
      <c r="E242" s="68" t="s">
        <v>81</v>
      </c>
      <c r="F242" s="105" t="s">
        <v>514</v>
      </c>
      <c r="G242" s="105" t="s">
        <v>258</v>
      </c>
      <c r="H242" s="69"/>
      <c r="I242" s="70"/>
      <c r="J242" s="70"/>
      <c r="K242" s="70"/>
      <c r="L242" s="173" t="s">
        <v>92</v>
      </c>
      <c r="M242" s="174"/>
      <c r="N242" s="175"/>
    </row>
    <row r="243" spans="1:14" s="114" customFormat="1" ht="20.100000000000001" customHeight="1">
      <c r="A243" s="114">
        <v>103</v>
      </c>
      <c r="B243" s="65">
        <v>9</v>
      </c>
      <c r="C243" s="102" t="s">
        <v>286</v>
      </c>
      <c r="D243" s="67" t="s">
        <v>455</v>
      </c>
      <c r="E243" s="68" t="s">
        <v>143</v>
      </c>
      <c r="F243" s="105" t="s">
        <v>514</v>
      </c>
      <c r="G243" s="105" t="s">
        <v>258</v>
      </c>
      <c r="H243" s="69"/>
      <c r="I243" s="70"/>
      <c r="J243" s="70"/>
      <c r="K243" s="70"/>
      <c r="L243" s="173" t="s">
        <v>92</v>
      </c>
      <c r="M243" s="174"/>
      <c r="N243" s="175"/>
    </row>
    <row r="244" spans="1:14" s="114" customFormat="1" ht="20.100000000000001" customHeight="1">
      <c r="A244" s="114">
        <v>104</v>
      </c>
      <c r="B244" s="65">
        <v>10</v>
      </c>
      <c r="C244" s="102" t="s">
        <v>285</v>
      </c>
      <c r="D244" s="67" t="s">
        <v>528</v>
      </c>
      <c r="E244" s="68" t="s">
        <v>113</v>
      </c>
      <c r="F244" s="105" t="s">
        <v>514</v>
      </c>
      <c r="G244" s="105" t="s">
        <v>258</v>
      </c>
      <c r="H244" s="69"/>
      <c r="I244" s="70"/>
      <c r="J244" s="70"/>
      <c r="K244" s="70"/>
      <c r="L244" s="173" t="s">
        <v>92</v>
      </c>
      <c r="M244" s="174"/>
      <c r="N244" s="175"/>
    </row>
    <row r="245" spans="1:14" s="114" customFormat="1" ht="20.100000000000001" customHeight="1">
      <c r="A245" s="114">
        <v>105</v>
      </c>
      <c r="B245" s="65">
        <v>11</v>
      </c>
      <c r="C245" s="102" t="s">
        <v>315</v>
      </c>
      <c r="D245" s="67" t="s">
        <v>190</v>
      </c>
      <c r="E245" s="68" t="s">
        <v>192</v>
      </c>
      <c r="F245" s="105" t="s">
        <v>514</v>
      </c>
      <c r="G245" s="105" t="s">
        <v>258</v>
      </c>
      <c r="H245" s="69"/>
      <c r="I245" s="70"/>
      <c r="J245" s="70"/>
      <c r="K245" s="70"/>
      <c r="L245" s="173" t="s">
        <v>92</v>
      </c>
      <c r="M245" s="174"/>
      <c r="N245" s="175"/>
    </row>
    <row r="246" spans="1:14" s="114" customFormat="1" ht="20.100000000000001" customHeight="1">
      <c r="A246" s="114">
        <v>106</v>
      </c>
      <c r="B246" s="65">
        <v>12</v>
      </c>
      <c r="C246" s="102" t="s">
        <v>375</v>
      </c>
      <c r="D246" s="67" t="s">
        <v>529</v>
      </c>
      <c r="E246" s="68" t="s">
        <v>156</v>
      </c>
      <c r="F246" s="105" t="s">
        <v>514</v>
      </c>
      <c r="G246" s="105" t="s">
        <v>258</v>
      </c>
      <c r="H246" s="69"/>
      <c r="I246" s="70"/>
      <c r="J246" s="70"/>
      <c r="K246" s="70"/>
      <c r="L246" s="173" t="s">
        <v>92</v>
      </c>
      <c r="M246" s="174"/>
      <c r="N246" s="175"/>
    </row>
    <row r="247" spans="1:14" s="114" customFormat="1" ht="20.100000000000001" customHeight="1">
      <c r="A247" s="114">
        <v>107</v>
      </c>
      <c r="B247" s="65">
        <v>13</v>
      </c>
      <c r="C247" s="102" t="s">
        <v>262</v>
      </c>
      <c r="D247" s="67" t="s">
        <v>213</v>
      </c>
      <c r="E247" s="68" t="s">
        <v>172</v>
      </c>
      <c r="F247" s="105" t="s">
        <v>514</v>
      </c>
      <c r="G247" s="105" t="s">
        <v>258</v>
      </c>
      <c r="H247" s="69"/>
      <c r="I247" s="70"/>
      <c r="J247" s="70"/>
      <c r="K247" s="70"/>
      <c r="L247" s="173" t="s">
        <v>92</v>
      </c>
      <c r="M247" s="174"/>
      <c r="N247" s="175"/>
    </row>
    <row r="248" spans="1:14" s="114" customFormat="1" ht="20.100000000000001" customHeight="1">
      <c r="A248" s="114">
        <v>108</v>
      </c>
      <c r="B248" s="65">
        <v>14</v>
      </c>
      <c r="C248" s="102" t="s">
        <v>303</v>
      </c>
      <c r="D248" s="67" t="s">
        <v>530</v>
      </c>
      <c r="E248" s="68" t="s">
        <v>86</v>
      </c>
      <c r="F248" s="105" t="s">
        <v>514</v>
      </c>
      <c r="G248" s="105" t="s">
        <v>258</v>
      </c>
      <c r="H248" s="69"/>
      <c r="I248" s="70"/>
      <c r="J248" s="70"/>
      <c r="K248" s="70"/>
      <c r="L248" s="173" t="s">
        <v>92</v>
      </c>
      <c r="M248" s="174"/>
      <c r="N248" s="175"/>
    </row>
    <row r="249" spans="1:14" s="114" customFormat="1" ht="20.100000000000001" customHeight="1">
      <c r="A249" s="114">
        <v>109</v>
      </c>
      <c r="B249" s="65">
        <v>15</v>
      </c>
      <c r="C249" s="102" t="s">
        <v>400</v>
      </c>
      <c r="D249" s="67" t="s">
        <v>531</v>
      </c>
      <c r="E249" s="68" t="s">
        <v>152</v>
      </c>
      <c r="F249" s="105" t="s">
        <v>514</v>
      </c>
      <c r="G249" s="105" t="s">
        <v>258</v>
      </c>
      <c r="H249" s="69"/>
      <c r="I249" s="70"/>
      <c r="J249" s="70"/>
      <c r="K249" s="70"/>
      <c r="L249" s="173" t="s">
        <v>92</v>
      </c>
      <c r="M249" s="174"/>
      <c r="N249" s="175"/>
    </row>
    <row r="250" spans="1:14" s="114" customFormat="1" ht="20.100000000000001" customHeight="1">
      <c r="A250" s="114">
        <v>110</v>
      </c>
      <c r="B250" s="65">
        <v>16</v>
      </c>
      <c r="C250" s="102" t="s">
        <v>427</v>
      </c>
      <c r="D250" s="67" t="s">
        <v>235</v>
      </c>
      <c r="E250" s="68" t="s">
        <v>152</v>
      </c>
      <c r="F250" s="105" t="s">
        <v>514</v>
      </c>
      <c r="G250" s="105" t="s">
        <v>258</v>
      </c>
      <c r="H250" s="69"/>
      <c r="I250" s="70"/>
      <c r="J250" s="70"/>
      <c r="K250" s="70"/>
      <c r="L250" s="173" t="s">
        <v>92</v>
      </c>
      <c r="M250" s="174"/>
      <c r="N250" s="175"/>
    </row>
    <row r="251" spans="1:14" s="114" customFormat="1" ht="20.100000000000001" customHeight="1">
      <c r="A251" s="114">
        <v>111</v>
      </c>
      <c r="B251" s="65">
        <v>17</v>
      </c>
      <c r="C251" s="102" t="s">
        <v>304</v>
      </c>
      <c r="D251" s="67" t="s">
        <v>199</v>
      </c>
      <c r="E251" s="68" t="s">
        <v>88</v>
      </c>
      <c r="F251" s="105" t="s">
        <v>514</v>
      </c>
      <c r="G251" s="105" t="s">
        <v>258</v>
      </c>
      <c r="H251" s="69"/>
      <c r="I251" s="70"/>
      <c r="J251" s="70"/>
      <c r="K251" s="70"/>
      <c r="L251" s="173" t="s">
        <v>92</v>
      </c>
      <c r="M251" s="174"/>
      <c r="N251" s="175"/>
    </row>
    <row r="252" spans="1:14" s="114" customFormat="1" ht="20.100000000000001" customHeight="1">
      <c r="A252" s="114">
        <v>112</v>
      </c>
      <c r="B252" s="65">
        <v>18</v>
      </c>
      <c r="C252" s="102" t="s">
        <v>387</v>
      </c>
      <c r="D252" s="67" t="s">
        <v>224</v>
      </c>
      <c r="E252" s="68" t="s">
        <v>176</v>
      </c>
      <c r="F252" s="105" t="s">
        <v>514</v>
      </c>
      <c r="G252" s="105" t="s">
        <v>258</v>
      </c>
      <c r="H252" s="69"/>
      <c r="I252" s="70"/>
      <c r="J252" s="70"/>
      <c r="K252" s="70"/>
      <c r="L252" s="173" t="s">
        <v>92</v>
      </c>
      <c r="M252" s="174"/>
      <c r="N252" s="175"/>
    </row>
    <row r="253" spans="1:14" s="114" customFormat="1" ht="20.100000000000001" customHeight="1">
      <c r="A253" s="114">
        <v>0</v>
      </c>
      <c r="B253" s="65">
        <v>19</v>
      </c>
      <c r="C253" s="102" t="s">
        <v>92</v>
      </c>
      <c r="D253" s="67" t="s">
        <v>92</v>
      </c>
      <c r="E253" s="68" t="s">
        <v>92</v>
      </c>
      <c r="F253" s="105" t="s">
        <v>92</v>
      </c>
      <c r="G253" s="105" t="s">
        <v>92</v>
      </c>
      <c r="H253" s="69"/>
      <c r="I253" s="70"/>
      <c r="J253" s="70"/>
      <c r="K253" s="70"/>
      <c r="L253" s="173" t="s">
        <v>92</v>
      </c>
      <c r="M253" s="174"/>
      <c r="N253" s="175"/>
    </row>
    <row r="254" spans="1:14" s="114" customFormat="1" ht="20.100000000000001" customHeight="1">
      <c r="A254" s="114">
        <v>0</v>
      </c>
      <c r="B254" s="65">
        <v>20</v>
      </c>
      <c r="C254" s="102" t="s">
        <v>92</v>
      </c>
      <c r="D254" s="67" t="s">
        <v>92</v>
      </c>
      <c r="E254" s="68" t="s">
        <v>92</v>
      </c>
      <c r="F254" s="105" t="s">
        <v>92</v>
      </c>
      <c r="G254" s="105" t="s">
        <v>92</v>
      </c>
      <c r="H254" s="69"/>
      <c r="I254" s="70"/>
      <c r="J254" s="70"/>
      <c r="K254" s="70"/>
      <c r="L254" s="173" t="s">
        <v>92</v>
      </c>
      <c r="M254" s="174"/>
      <c r="N254" s="175"/>
    </row>
    <row r="255" spans="1:14" s="114" customFormat="1" ht="20.100000000000001" customHeight="1">
      <c r="A255" s="114">
        <v>0</v>
      </c>
      <c r="B255" s="65">
        <v>21</v>
      </c>
      <c r="C255" s="102" t="s">
        <v>92</v>
      </c>
      <c r="D255" s="67" t="s">
        <v>92</v>
      </c>
      <c r="E255" s="68" t="s">
        <v>92</v>
      </c>
      <c r="F255" s="105" t="s">
        <v>92</v>
      </c>
      <c r="G255" s="105" t="s">
        <v>92</v>
      </c>
      <c r="H255" s="69"/>
      <c r="I255" s="70"/>
      <c r="J255" s="70"/>
      <c r="K255" s="70"/>
      <c r="L255" s="173" t="s">
        <v>92</v>
      </c>
      <c r="M255" s="174"/>
      <c r="N255" s="175"/>
    </row>
    <row r="256" spans="1:14" s="114" customFormat="1" ht="20.100000000000001" customHeight="1">
      <c r="A256" s="114">
        <v>0</v>
      </c>
      <c r="B256" s="65">
        <v>22</v>
      </c>
      <c r="C256" s="102" t="s">
        <v>92</v>
      </c>
      <c r="D256" s="67" t="s">
        <v>92</v>
      </c>
      <c r="E256" s="68" t="s">
        <v>92</v>
      </c>
      <c r="F256" s="105" t="s">
        <v>92</v>
      </c>
      <c r="G256" s="105" t="s">
        <v>92</v>
      </c>
      <c r="H256" s="69"/>
      <c r="I256" s="70"/>
      <c r="J256" s="70"/>
      <c r="K256" s="70"/>
      <c r="L256" s="173" t="s">
        <v>92</v>
      </c>
      <c r="M256" s="174"/>
      <c r="N256" s="175"/>
    </row>
    <row r="257" spans="1:15" s="114" customFormat="1" ht="20.100000000000001" customHeight="1">
      <c r="A257" s="114">
        <v>0</v>
      </c>
      <c r="B257" s="65">
        <v>23</v>
      </c>
      <c r="C257" s="102" t="s">
        <v>92</v>
      </c>
      <c r="D257" s="67" t="s">
        <v>92</v>
      </c>
      <c r="E257" s="68" t="s">
        <v>92</v>
      </c>
      <c r="F257" s="105" t="s">
        <v>92</v>
      </c>
      <c r="G257" s="105" t="s">
        <v>92</v>
      </c>
      <c r="H257" s="69"/>
      <c r="I257" s="70"/>
      <c r="J257" s="70"/>
      <c r="K257" s="70"/>
      <c r="L257" s="173" t="s">
        <v>92</v>
      </c>
      <c r="M257" s="174"/>
      <c r="N257" s="175"/>
    </row>
    <row r="258" spans="1:15" s="114" customFormat="1" ht="20.100000000000001" customHeight="1">
      <c r="A258" s="114">
        <v>0</v>
      </c>
      <c r="B258" s="65">
        <v>24</v>
      </c>
      <c r="C258" s="102" t="s">
        <v>92</v>
      </c>
      <c r="D258" s="67" t="s">
        <v>92</v>
      </c>
      <c r="E258" s="68" t="s">
        <v>92</v>
      </c>
      <c r="F258" s="105" t="s">
        <v>92</v>
      </c>
      <c r="G258" s="105" t="s">
        <v>92</v>
      </c>
      <c r="H258" s="69"/>
      <c r="I258" s="70"/>
      <c r="J258" s="70"/>
      <c r="K258" s="70"/>
      <c r="L258" s="173" t="s">
        <v>92</v>
      </c>
      <c r="M258" s="174"/>
      <c r="N258" s="175"/>
    </row>
    <row r="259" spans="1:15" s="114" customFormat="1" ht="20.100000000000001" customHeight="1">
      <c r="A259" s="114">
        <v>0</v>
      </c>
      <c r="B259" s="65">
        <v>25</v>
      </c>
      <c r="C259" s="102" t="s">
        <v>92</v>
      </c>
      <c r="D259" s="67" t="s">
        <v>92</v>
      </c>
      <c r="E259" s="68" t="s">
        <v>92</v>
      </c>
      <c r="F259" s="105" t="s">
        <v>92</v>
      </c>
      <c r="G259" s="105" t="s">
        <v>92</v>
      </c>
      <c r="H259" s="69"/>
      <c r="I259" s="70"/>
      <c r="J259" s="70"/>
      <c r="K259" s="70"/>
      <c r="L259" s="173" t="s">
        <v>92</v>
      </c>
      <c r="M259" s="174"/>
      <c r="N259" s="175"/>
    </row>
    <row r="260" spans="1:15" s="114" customFormat="1" ht="20.100000000000001" customHeight="1">
      <c r="A260" s="114">
        <v>0</v>
      </c>
      <c r="B260" s="65">
        <v>26</v>
      </c>
      <c r="C260" s="102" t="s">
        <v>92</v>
      </c>
      <c r="D260" s="67" t="s">
        <v>92</v>
      </c>
      <c r="E260" s="68" t="s">
        <v>92</v>
      </c>
      <c r="F260" s="105" t="s">
        <v>92</v>
      </c>
      <c r="G260" s="105" t="s">
        <v>92</v>
      </c>
      <c r="H260" s="69"/>
      <c r="I260" s="70"/>
      <c r="J260" s="70"/>
      <c r="K260" s="70"/>
      <c r="L260" s="173" t="s">
        <v>92</v>
      </c>
      <c r="M260" s="174"/>
      <c r="N260" s="175"/>
    </row>
    <row r="261" spans="1:15" s="114" customFormat="1" ht="20.100000000000001" customHeight="1">
      <c r="A261" s="114">
        <v>0</v>
      </c>
      <c r="B261" s="65">
        <v>27</v>
      </c>
      <c r="C261" s="102" t="s">
        <v>92</v>
      </c>
      <c r="D261" s="67" t="s">
        <v>92</v>
      </c>
      <c r="E261" s="68" t="s">
        <v>92</v>
      </c>
      <c r="F261" s="105" t="s">
        <v>92</v>
      </c>
      <c r="G261" s="105" t="s">
        <v>92</v>
      </c>
      <c r="H261" s="69"/>
      <c r="I261" s="70"/>
      <c r="J261" s="70"/>
      <c r="K261" s="70"/>
      <c r="L261" s="173" t="s">
        <v>92</v>
      </c>
      <c r="M261" s="174"/>
      <c r="N261" s="175"/>
    </row>
    <row r="262" spans="1:15" s="114" customFormat="1" ht="20.100000000000001" customHeight="1">
      <c r="A262" s="114">
        <v>0</v>
      </c>
      <c r="B262" s="65">
        <v>28</v>
      </c>
      <c r="C262" s="102" t="s">
        <v>92</v>
      </c>
      <c r="D262" s="67" t="s">
        <v>92</v>
      </c>
      <c r="E262" s="68" t="s">
        <v>92</v>
      </c>
      <c r="F262" s="105" t="s">
        <v>92</v>
      </c>
      <c r="G262" s="105" t="s">
        <v>92</v>
      </c>
      <c r="H262" s="69"/>
      <c r="I262" s="70"/>
      <c r="J262" s="70"/>
      <c r="K262" s="70"/>
      <c r="L262" s="173" t="s">
        <v>92</v>
      </c>
      <c r="M262" s="174"/>
      <c r="N262" s="175"/>
    </row>
    <row r="263" spans="1:15" s="114" customFormat="1" ht="20.100000000000001" customHeight="1">
      <c r="A263" s="114">
        <v>0</v>
      </c>
      <c r="B263" s="65">
        <v>29</v>
      </c>
      <c r="C263" s="102" t="s">
        <v>92</v>
      </c>
      <c r="D263" s="67" t="s">
        <v>92</v>
      </c>
      <c r="E263" s="68" t="s">
        <v>92</v>
      </c>
      <c r="F263" s="105" t="s">
        <v>92</v>
      </c>
      <c r="G263" s="105" t="s">
        <v>92</v>
      </c>
      <c r="H263" s="69"/>
      <c r="I263" s="70"/>
      <c r="J263" s="70"/>
      <c r="K263" s="70"/>
      <c r="L263" s="173" t="s">
        <v>92</v>
      </c>
      <c r="M263" s="174"/>
      <c r="N263" s="175"/>
    </row>
    <row r="264" spans="1:15" s="114" customFormat="1" ht="20.100000000000001" customHeight="1">
      <c r="A264" s="114">
        <v>0</v>
      </c>
      <c r="B264" s="72">
        <v>30</v>
      </c>
      <c r="C264" s="102" t="s">
        <v>92</v>
      </c>
      <c r="D264" s="67" t="s">
        <v>92</v>
      </c>
      <c r="E264" s="68" t="s">
        <v>92</v>
      </c>
      <c r="F264" s="105" t="s">
        <v>92</v>
      </c>
      <c r="G264" s="105" t="s">
        <v>92</v>
      </c>
      <c r="H264" s="73"/>
      <c r="I264" s="74"/>
      <c r="J264" s="74"/>
      <c r="K264" s="74"/>
      <c r="L264" s="173" t="s">
        <v>92</v>
      </c>
      <c r="M264" s="174"/>
      <c r="N264" s="175"/>
    </row>
    <row r="265" spans="1:15" s="114" customFormat="1" ht="23.25" customHeight="1">
      <c r="A265" s="114">
        <v>0</v>
      </c>
      <c r="B265" s="75" t="s">
        <v>71</v>
      </c>
      <c r="C265" s="103"/>
      <c r="D265" s="77"/>
      <c r="E265" s="78"/>
      <c r="F265" s="106"/>
      <c r="G265" s="106"/>
      <c r="H265" s="80"/>
      <c r="I265" s="81"/>
      <c r="J265" s="81"/>
      <c r="K265" s="81"/>
      <c r="L265" s="115"/>
      <c r="M265" s="115"/>
      <c r="N265" s="115"/>
    </row>
    <row r="266" spans="1:15" s="114" customFormat="1" ht="20.100000000000001" customHeight="1">
      <c r="A266" s="114">
        <v>0</v>
      </c>
      <c r="B266" s="82" t="s">
        <v>95</v>
      </c>
      <c r="C266" s="104"/>
      <c r="D266" s="84"/>
      <c r="E266" s="85"/>
      <c r="F266" s="107"/>
      <c r="G266" s="107"/>
      <c r="H266" s="87"/>
      <c r="I266" s="88"/>
      <c r="J266" s="88"/>
      <c r="K266" s="88"/>
      <c r="L266" s="89"/>
      <c r="M266" s="89"/>
      <c r="N266" s="89"/>
    </row>
    <row r="267" spans="1:15" s="114" customFormat="1" ht="18.75" customHeight="1">
      <c r="A267" s="114">
        <v>0</v>
      </c>
      <c r="B267" s="90"/>
      <c r="C267" s="104"/>
      <c r="D267" s="84"/>
      <c r="E267" s="85"/>
      <c r="F267" s="107"/>
      <c r="G267" s="107"/>
      <c r="H267" s="87"/>
      <c r="I267" s="88"/>
      <c r="J267" s="88"/>
      <c r="K267" s="88"/>
      <c r="L267" s="89"/>
      <c r="M267" s="89"/>
      <c r="N267" s="89"/>
    </row>
    <row r="268" spans="1:15" s="114" customFormat="1" ht="18" customHeight="1">
      <c r="A268" s="100">
        <v>0</v>
      </c>
      <c r="B268" s="90"/>
      <c r="C268" s="104"/>
      <c r="D268" s="84"/>
      <c r="E268" s="85"/>
      <c r="F268" s="107"/>
      <c r="G268" s="107"/>
      <c r="H268" s="87"/>
      <c r="I268" s="88"/>
      <c r="J268" s="88"/>
      <c r="K268" s="88"/>
      <c r="L268" s="89"/>
      <c r="M268" s="89"/>
      <c r="N268" s="89"/>
    </row>
    <row r="269" spans="1:15" s="114" customFormat="1" ht="8.25" customHeight="1">
      <c r="A269" s="100">
        <v>0</v>
      </c>
      <c r="B269" s="90"/>
      <c r="C269" s="104"/>
      <c r="D269" s="84"/>
      <c r="E269" s="85"/>
      <c r="F269" s="107"/>
      <c r="G269" s="107"/>
      <c r="H269" s="87"/>
      <c r="I269" s="88"/>
      <c r="J269" s="88"/>
      <c r="K269" s="88"/>
      <c r="L269" s="89"/>
      <c r="M269" s="89"/>
      <c r="N269" s="89"/>
    </row>
    <row r="270" spans="1:15" s="114" customFormat="1" ht="20.100000000000001" customHeight="1">
      <c r="A270" s="100">
        <v>0</v>
      </c>
      <c r="C270" s="108" t="s">
        <v>94</v>
      </c>
      <c r="D270" s="84"/>
      <c r="E270" s="85"/>
      <c r="F270" s="107"/>
      <c r="G270" s="107"/>
      <c r="H270" s="87"/>
      <c r="I270" s="88"/>
      <c r="J270" s="88"/>
      <c r="K270" s="88"/>
      <c r="L270" s="89"/>
      <c r="M270" s="89"/>
      <c r="N270" s="89"/>
    </row>
    <row r="271" spans="1:15" s="114" customFormat="1" ht="13.5" customHeight="1">
      <c r="A271" s="100">
        <v>0</v>
      </c>
      <c r="B271" s="91"/>
      <c r="C271" s="104"/>
      <c r="D271" s="84"/>
      <c r="E271" s="85"/>
      <c r="F271" s="107"/>
      <c r="G271" s="107"/>
      <c r="H271" s="109" t="s">
        <v>615</v>
      </c>
      <c r="I271" s="110">
        <v>11</v>
      </c>
      <c r="J271" s="88"/>
      <c r="K271" s="112" t="s">
        <v>50</v>
      </c>
      <c r="L271" s="113">
        <v>1</v>
      </c>
      <c r="N271" s="111"/>
      <c r="O271" s="101"/>
    </row>
    <row r="272" spans="1:15" s="114" customFormat="1"/>
    <row r="273" spans="1:14" s="56" customFormat="1">
      <c r="C273" s="186" t="s">
        <v>57</v>
      </c>
      <c r="D273" s="186"/>
      <c r="E273" s="57"/>
      <c r="F273" s="170" t="s">
        <v>253</v>
      </c>
      <c r="G273" s="170"/>
      <c r="H273" s="170"/>
      <c r="I273" s="170"/>
      <c r="J273" s="170"/>
      <c r="K273" s="170"/>
      <c r="L273" s="58" t="s">
        <v>598</v>
      </c>
    </row>
    <row r="274" spans="1:14" s="56" customFormat="1">
      <c r="C274" s="186" t="s">
        <v>59</v>
      </c>
      <c r="D274" s="186"/>
      <c r="E274" s="59" t="s">
        <v>252</v>
      </c>
      <c r="F274" s="187" t="s">
        <v>602</v>
      </c>
      <c r="G274" s="187"/>
      <c r="H274" s="187"/>
      <c r="I274" s="187"/>
      <c r="J274" s="187"/>
      <c r="K274" s="187"/>
      <c r="L274" s="60" t="s">
        <v>60</v>
      </c>
      <c r="M274" s="61" t="s">
        <v>61</v>
      </c>
      <c r="N274" s="61">
        <v>2</v>
      </c>
    </row>
    <row r="275" spans="1:14" s="62" customFormat="1" ht="18.75" customHeight="1">
      <c r="C275" s="63" t="s">
        <v>590</v>
      </c>
      <c r="D275" s="171" t="s">
        <v>603</v>
      </c>
      <c r="E275" s="171"/>
      <c r="F275" s="171"/>
      <c r="G275" s="171"/>
      <c r="H275" s="171"/>
      <c r="I275" s="171"/>
      <c r="J275" s="171"/>
      <c r="K275" s="171"/>
      <c r="L275" s="60" t="s">
        <v>62</v>
      </c>
      <c r="M275" s="60" t="s">
        <v>61</v>
      </c>
      <c r="N275" s="60">
        <v>2</v>
      </c>
    </row>
    <row r="276" spans="1:14" s="62" customFormat="1" ht="18.75" customHeight="1">
      <c r="B276" s="172" t="s">
        <v>616</v>
      </c>
      <c r="C276" s="172"/>
      <c r="D276" s="172"/>
      <c r="E276" s="172"/>
      <c r="F276" s="172"/>
      <c r="G276" s="172"/>
      <c r="H276" s="172"/>
      <c r="I276" s="172"/>
      <c r="J276" s="172"/>
      <c r="K276" s="172"/>
      <c r="L276" s="60" t="s">
        <v>63</v>
      </c>
      <c r="M276" s="60" t="s">
        <v>61</v>
      </c>
      <c r="N276" s="60">
        <v>1</v>
      </c>
    </row>
    <row r="277" spans="1:14" s="114" customFormat="1" ht="9" customHeight="1"/>
    <row r="278" spans="1:14" s="114" customFormat="1" ht="15" customHeight="1">
      <c r="B278" s="166" t="s">
        <v>4</v>
      </c>
      <c r="C278" s="167" t="s">
        <v>64</v>
      </c>
      <c r="D278" s="168" t="s">
        <v>9</v>
      </c>
      <c r="E278" s="169" t="s">
        <v>10</v>
      </c>
      <c r="F278" s="167" t="s">
        <v>75</v>
      </c>
      <c r="G278" s="167" t="s">
        <v>76</v>
      </c>
      <c r="H278" s="167" t="s">
        <v>66</v>
      </c>
      <c r="I278" s="167" t="s">
        <v>67</v>
      </c>
      <c r="J278" s="176" t="s">
        <v>56</v>
      </c>
      <c r="K278" s="176"/>
      <c r="L278" s="177" t="s">
        <v>68</v>
      </c>
      <c r="M278" s="178"/>
      <c r="N278" s="179"/>
    </row>
    <row r="279" spans="1:14" s="114" customFormat="1" ht="27" customHeight="1">
      <c r="B279" s="166"/>
      <c r="C279" s="166"/>
      <c r="D279" s="168"/>
      <c r="E279" s="169"/>
      <c r="F279" s="166"/>
      <c r="G279" s="166"/>
      <c r="H279" s="166"/>
      <c r="I279" s="166"/>
      <c r="J279" s="64" t="s">
        <v>69</v>
      </c>
      <c r="K279" s="64" t="s">
        <v>70</v>
      </c>
      <c r="L279" s="180"/>
      <c r="M279" s="181"/>
      <c r="N279" s="182"/>
    </row>
    <row r="280" spans="1:14" s="114" customFormat="1" ht="20.100000000000001" customHeight="1">
      <c r="A280" s="114">
        <v>113</v>
      </c>
      <c r="B280" s="65">
        <v>1</v>
      </c>
      <c r="C280" s="102" t="s">
        <v>401</v>
      </c>
      <c r="D280" s="67" t="s">
        <v>532</v>
      </c>
      <c r="E280" s="68" t="s">
        <v>83</v>
      </c>
      <c r="F280" s="105" t="s">
        <v>514</v>
      </c>
      <c r="G280" s="105" t="s">
        <v>258</v>
      </c>
      <c r="H280" s="69"/>
      <c r="I280" s="70"/>
      <c r="J280" s="70"/>
      <c r="K280" s="70"/>
      <c r="L280" s="183" t="s">
        <v>92</v>
      </c>
      <c r="M280" s="184"/>
      <c r="N280" s="185"/>
    </row>
    <row r="281" spans="1:14" s="114" customFormat="1" ht="20.100000000000001" customHeight="1">
      <c r="A281" s="114">
        <v>114</v>
      </c>
      <c r="B281" s="65">
        <v>2</v>
      </c>
      <c r="C281" s="102" t="s">
        <v>406</v>
      </c>
      <c r="D281" s="67" t="s">
        <v>533</v>
      </c>
      <c r="E281" s="68" t="s">
        <v>114</v>
      </c>
      <c r="F281" s="105" t="s">
        <v>514</v>
      </c>
      <c r="G281" s="105" t="s">
        <v>258</v>
      </c>
      <c r="H281" s="69"/>
      <c r="I281" s="70"/>
      <c r="J281" s="70"/>
      <c r="K281" s="70"/>
      <c r="L281" s="173" t="s">
        <v>92</v>
      </c>
      <c r="M281" s="174"/>
      <c r="N281" s="175"/>
    </row>
    <row r="282" spans="1:14" s="114" customFormat="1" ht="20.100000000000001" customHeight="1">
      <c r="A282" s="114">
        <v>115</v>
      </c>
      <c r="B282" s="65">
        <v>3</v>
      </c>
      <c r="C282" s="102" t="s">
        <v>428</v>
      </c>
      <c r="D282" s="67" t="s">
        <v>206</v>
      </c>
      <c r="E282" s="68" t="s">
        <v>166</v>
      </c>
      <c r="F282" s="105" t="s">
        <v>514</v>
      </c>
      <c r="G282" s="105" t="s">
        <v>258</v>
      </c>
      <c r="H282" s="69"/>
      <c r="I282" s="70"/>
      <c r="J282" s="70"/>
      <c r="K282" s="70"/>
      <c r="L282" s="173" t="s">
        <v>92</v>
      </c>
      <c r="M282" s="174"/>
      <c r="N282" s="175"/>
    </row>
    <row r="283" spans="1:14" s="114" customFormat="1" ht="20.100000000000001" customHeight="1">
      <c r="A283" s="114">
        <v>116</v>
      </c>
      <c r="B283" s="65">
        <v>4</v>
      </c>
      <c r="C283" s="102" t="s">
        <v>280</v>
      </c>
      <c r="D283" s="67" t="s">
        <v>222</v>
      </c>
      <c r="E283" s="68" t="s">
        <v>220</v>
      </c>
      <c r="F283" s="105" t="s">
        <v>514</v>
      </c>
      <c r="G283" s="105" t="s">
        <v>258</v>
      </c>
      <c r="H283" s="69"/>
      <c r="I283" s="70"/>
      <c r="J283" s="70"/>
      <c r="K283" s="70"/>
      <c r="L283" s="173" t="s">
        <v>92</v>
      </c>
      <c r="M283" s="174"/>
      <c r="N283" s="175"/>
    </row>
    <row r="284" spans="1:14" s="114" customFormat="1" ht="20.100000000000001" customHeight="1">
      <c r="A284" s="114">
        <v>117</v>
      </c>
      <c r="B284" s="65">
        <v>5</v>
      </c>
      <c r="C284" s="102" t="s">
        <v>380</v>
      </c>
      <c r="D284" s="67" t="s">
        <v>90</v>
      </c>
      <c r="E284" s="68" t="s">
        <v>96</v>
      </c>
      <c r="F284" s="105" t="s">
        <v>514</v>
      </c>
      <c r="G284" s="105" t="s">
        <v>258</v>
      </c>
      <c r="H284" s="69"/>
      <c r="I284" s="70"/>
      <c r="J284" s="70"/>
      <c r="K284" s="70"/>
      <c r="L284" s="173" t="s">
        <v>92</v>
      </c>
      <c r="M284" s="174"/>
      <c r="N284" s="175"/>
    </row>
    <row r="285" spans="1:14" s="114" customFormat="1" ht="20.100000000000001" customHeight="1">
      <c r="A285" s="114">
        <v>118</v>
      </c>
      <c r="B285" s="65">
        <v>6</v>
      </c>
      <c r="C285" s="102" t="s">
        <v>376</v>
      </c>
      <c r="D285" s="67" t="s">
        <v>211</v>
      </c>
      <c r="E285" s="68" t="s">
        <v>117</v>
      </c>
      <c r="F285" s="105" t="s">
        <v>514</v>
      </c>
      <c r="G285" s="105" t="s">
        <v>258</v>
      </c>
      <c r="H285" s="69"/>
      <c r="I285" s="70"/>
      <c r="J285" s="70"/>
      <c r="K285" s="70"/>
      <c r="L285" s="173" t="s">
        <v>92</v>
      </c>
      <c r="M285" s="174"/>
      <c r="N285" s="175"/>
    </row>
    <row r="286" spans="1:14" s="114" customFormat="1" ht="20.100000000000001" customHeight="1">
      <c r="A286" s="114">
        <v>119</v>
      </c>
      <c r="B286" s="65">
        <v>7</v>
      </c>
      <c r="C286" s="102" t="s">
        <v>278</v>
      </c>
      <c r="D286" s="67" t="s">
        <v>534</v>
      </c>
      <c r="E286" s="68" t="s">
        <v>185</v>
      </c>
      <c r="F286" s="105" t="s">
        <v>514</v>
      </c>
      <c r="G286" s="105" t="s">
        <v>258</v>
      </c>
      <c r="H286" s="69"/>
      <c r="I286" s="70"/>
      <c r="J286" s="70"/>
      <c r="K286" s="70"/>
      <c r="L286" s="173" t="s">
        <v>92</v>
      </c>
      <c r="M286" s="174"/>
      <c r="N286" s="175"/>
    </row>
    <row r="287" spans="1:14" s="114" customFormat="1" ht="20.100000000000001" customHeight="1">
      <c r="A287" s="114">
        <v>120</v>
      </c>
      <c r="B287" s="65">
        <v>8</v>
      </c>
      <c r="C287" s="102" t="s">
        <v>413</v>
      </c>
      <c r="D287" s="67" t="s">
        <v>535</v>
      </c>
      <c r="E287" s="68" t="s">
        <v>168</v>
      </c>
      <c r="F287" s="105" t="s">
        <v>514</v>
      </c>
      <c r="G287" s="105" t="s">
        <v>258</v>
      </c>
      <c r="H287" s="69"/>
      <c r="I287" s="70"/>
      <c r="J287" s="70"/>
      <c r="K287" s="70"/>
      <c r="L287" s="173" t="s">
        <v>92</v>
      </c>
      <c r="M287" s="174"/>
      <c r="N287" s="175"/>
    </row>
    <row r="288" spans="1:14" s="114" customFormat="1" ht="20.100000000000001" customHeight="1">
      <c r="A288" s="114">
        <v>121</v>
      </c>
      <c r="B288" s="65">
        <v>9</v>
      </c>
      <c r="C288" s="102" t="s">
        <v>312</v>
      </c>
      <c r="D288" s="67" t="s">
        <v>536</v>
      </c>
      <c r="E288" s="68" t="s">
        <v>80</v>
      </c>
      <c r="F288" s="105" t="s">
        <v>514</v>
      </c>
      <c r="G288" s="105" t="s">
        <v>258</v>
      </c>
      <c r="H288" s="69"/>
      <c r="I288" s="70"/>
      <c r="J288" s="70"/>
      <c r="K288" s="70"/>
      <c r="L288" s="173" t="s">
        <v>92</v>
      </c>
      <c r="M288" s="174"/>
      <c r="N288" s="175"/>
    </row>
    <row r="289" spans="1:14" s="114" customFormat="1" ht="20.100000000000001" customHeight="1">
      <c r="A289" s="114">
        <v>122</v>
      </c>
      <c r="B289" s="65">
        <v>10</v>
      </c>
      <c r="C289" s="102" t="s">
        <v>379</v>
      </c>
      <c r="D289" s="67" t="s">
        <v>537</v>
      </c>
      <c r="E289" s="68" t="s">
        <v>256</v>
      </c>
      <c r="F289" s="105" t="s">
        <v>514</v>
      </c>
      <c r="G289" s="105" t="s">
        <v>258</v>
      </c>
      <c r="H289" s="69"/>
      <c r="I289" s="70"/>
      <c r="J289" s="70"/>
      <c r="K289" s="70"/>
      <c r="L289" s="173" t="s">
        <v>92</v>
      </c>
      <c r="M289" s="174"/>
      <c r="N289" s="175"/>
    </row>
    <row r="290" spans="1:14" s="114" customFormat="1" ht="20.100000000000001" customHeight="1">
      <c r="A290" s="114">
        <v>123</v>
      </c>
      <c r="B290" s="65">
        <v>11</v>
      </c>
      <c r="C290" s="102" t="s">
        <v>343</v>
      </c>
      <c r="D290" s="67" t="s">
        <v>231</v>
      </c>
      <c r="E290" s="68" t="s">
        <v>101</v>
      </c>
      <c r="F290" s="105" t="s">
        <v>538</v>
      </c>
      <c r="G290" s="105" t="s">
        <v>258</v>
      </c>
      <c r="H290" s="69"/>
      <c r="I290" s="70"/>
      <c r="J290" s="70"/>
      <c r="K290" s="70"/>
      <c r="L290" s="173" t="s">
        <v>92</v>
      </c>
      <c r="M290" s="174"/>
      <c r="N290" s="175"/>
    </row>
    <row r="291" spans="1:14" s="114" customFormat="1" ht="20.100000000000001" customHeight="1">
      <c r="A291" s="114">
        <v>124</v>
      </c>
      <c r="B291" s="65">
        <v>12</v>
      </c>
      <c r="C291" s="102" t="s">
        <v>261</v>
      </c>
      <c r="D291" s="67" t="s">
        <v>539</v>
      </c>
      <c r="E291" s="68" t="s">
        <v>159</v>
      </c>
      <c r="F291" s="105" t="s">
        <v>538</v>
      </c>
      <c r="G291" s="105" t="s">
        <v>258</v>
      </c>
      <c r="H291" s="69"/>
      <c r="I291" s="70"/>
      <c r="J291" s="70"/>
      <c r="K291" s="70"/>
      <c r="L291" s="173" t="s">
        <v>92</v>
      </c>
      <c r="M291" s="174"/>
      <c r="N291" s="175"/>
    </row>
    <row r="292" spans="1:14" s="114" customFormat="1" ht="20.100000000000001" customHeight="1">
      <c r="A292" s="114">
        <v>125</v>
      </c>
      <c r="B292" s="65">
        <v>13</v>
      </c>
      <c r="C292" s="102" t="s">
        <v>265</v>
      </c>
      <c r="D292" s="67" t="s">
        <v>540</v>
      </c>
      <c r="E292" s="68" t="s">
        <v>161</v>
      </c>
      <c r="F292" s="105" t="s">
        <v>538</v>
      </c>
      <c r="G292" s="105" t="s">
        <v>258</v>
      </c>
      <c r="H292" s="69"/>
      <c r="I292" s="70"/>
      <c r="J292" s="70"/>
      <c r="K292" s="70"/>
      <c r="L292" s="173" t="s">
        <v>92</v>
      </c>
      <c r="M292" s="174"/>
      <c r="N292" s="175"/>
    </row>
    <row r="293" spans="1:14" s="114" customFormat="1" ht="20.100000000000001" customHeight="1">
      <c r="A293" s="114">
        <v>126</v>
      </c>
      <c r="B293" s="65">
        <v>14</v>
      </c>
      <c r="C293" s="102" t="s">
        <v>354</v>
      </c>
      <c r="D293" s="67" t="s">
        <v>541</v>
      </c>
      <c r="E293" s="68" t="s">
        <v>128</v>
      </c>
      <c r="F293" s="105" t="s">
        <v>538</v>
      </c>
      <c r="G293" s="105" t="s">
        <v>258</v>
      </c>
      <c r="H293" s="69"/>
      <c r="I293" s="70"/>
      <c r="J293" s="70"/>
      <c r="K293" s="70"/>
      <c r="L293" s="173" t="s">
        <v>92</v>
      </c>
      <c r="M293" s="174"/>
      <c r="N293" s="175"/>
    </row>
    <row r="294" spans="1:14" s="114" customFormat="1" ht="20.100000000000001" customHeight="1">
      <c r="A294" s="114">
        <v>127</v>
      </c>
      <c r="B294" s="65">
        <v>15</v>
      </c>
      <c r="C294" s="102" t="s">
        <v>359</v>
      </c>
      <c r="D294" s="67" t="s">
        <v>542</v>
      </c>
      <c r="E294" s="68" t="s">
        <v>138</v>
      </c>
      <c r="F294" s="105" t="s">
        <v>538</v>
      </c>
      <c r="G294" s="105" t="s">
        <v>258</v>
      </c>
      <c r="H294" s="69"/>
      <c r="I294" s="70"/>
      <c r="J294" s="70"/>
      <c r="K294" s="70"/>
      <c r="L294" s="173" t="s">
        <v>92</v>
      </c>
      <c r="M294" s="174"/>
      <c r="N294" s="175"/>
    </row>
    <row r="295" spans="1:14" s="114" customFormat="1" ht="20.100000000000001" customHeight="1">
      <c r="A295" s="114">
        <v>128</v>
      </c>
      <c r="B295" s="65">
        <v>16</v>
      </c>
      <c r="C295" s="102" t="s">
        <v>383</v>
      </c>
      <c r="D295" s="67" t="s">
        <v>543</v>
      </c>
      <c r="E295" s="68" t="s">
        <v>173</v>
      </c>
      <c r="F295" s="105" t="s">
        <v>538</v>
      </c>
      <c r="G295" s="105" t="s">
        <v>258</v>
      </c>
      <c r="H295" s="69"/>
      <c r="I295" s="70"/>
      <c r="J295" s="70"/>
      <c r="K295" s="70"/>
      <c r="L295" s="173" t="s">
        <v>92</v>
      </c>
      <c r="M295" s="174"/>
      <c r="N295" s="175"/>
    </row>
    <row r="296" spans="1:14" s="114" customFormat="1" ht="20.100000000000001" customHeight="1">
      <c r="A296" s="114">
        <v>129</v>
      </c>
      <c r="B296" s="65">
        <v>17</v>
      </c>
      <c r="C296" s="102" t="s">
        <v>306</v>
      </c>
      <c r="D296" s="67" t="s">
        <v>544</v>
      </c>
      <c r="E296" s="68" t="s">
        <v>163</v>
      </c>
      <c r="F296" s="105" t="s">
        <v>538</v>
      </c>
      <c r="G296" s="105" t="s">
        <v>258</v>
      </c>
      <c r="H296" s="69"/>
      <c r="I296" s="70"/>
      <c r="J296" s="70"/>
      <c r="K296" s="70"/>
      <c r="L296" s="173" t="s">
        <v>92</v>
      </c>
      <c r="M296" s="174"/>
      <c r="N296" s="175"/>
    </row>
    <row r="297" spans="1:14" s="114" customFormat="1" ht="20.100000000000001" customHeight="1">
      <c r="A297" s="114">
        <v>130</v>
      </c>
      <c r="B297" s="65">
        <v>18</v>
      </c>
      <c r="C297" s="102" t="s">
        <v>339</v>
      </c>
      <c r="D297" s="67" t="s">
        <v>545</v>
      </c>
      <c r="E297" s="68" t="s">
        <v>132</v>
      </c>
      <c r="F297" s="105" t="s">
        <v>538</v>
      </c>
      <c r="G297" s="105" t="s">
        <v>258</v>
      </c>
      <c r="H297" s="69"/>
      <c r="I297" s="70"/>
      <c r="J297" s="70"/>
      <c r="K297" s="70"/>
      <c r="L297" s="173" t="s">
        <v>92</v>
      </c>
      <c r="M297" s="174"/>
      <c r="N297" s="175"/>
    </row>
    <row r="298" spans="1:14" s="114" customFormat="1" ht="20.100000000000001" customHeight="1">
      <c r="A298" s="114">
        <v>0</v>
      </c>
      <c r="B298" s="65">
        <v>19</v>
      </c>
      <c r="C298" s="102" t="s">
        <v>92</v>
      </c>
      <c r="D298" s="67" t="s">
        <v>92</v>
      </c>
      <c r="E298" s="68" t="s">
        <v>92</v>
      </c>
      <c r="F298" s="105" t="s">
        <v>92</v>
      </c>
      <c r="G298" s="105" t="s">
        <v>92</v>
      </c>
      <c r="H298" s="69"/>
      <c r="I298" s="70"/>
      <c r="J298" s="70"/>
      <c r="K298" s="70"/>
      <c r="L298" s="173" t="s">
        <v>92</v>
      </c>
      <c r="M298" s="174"/>
      <c r="N298" s="175"/>
    </row>
    <row r="299" spans="1:14" s="114" customFormat="1" ht="20.100000000000001" customHeight="1">
      <c r="A299" s="114">
        <v>0</v>
      </c>
      <c r="B299" s="65">
        <v>20</v>
      </c>
      <c r="C299" s="102" t="s">
        <v>92</v>
      </c>
      <c r="D299" s="67" t="s">
        <v>92</v>
      </c>
      <c r="E299" s="68" t="s">
        <v>92</v>
      </c>
      <c r="F299" s="105" t="s">
        <v>92</v>
      </c>
      <c r="G299" s="105" t="s">
        <v>92</v>
      </c>
      <c r="H299" s="69"/>
      <c r="I299" s="70"/>
      <c r="J299" s="70"/>
      <c r="K299" s="70"/>
      <c r="L299" s="173" t="s">
        <v>92</v>
      </c>
      <c r="M299" s="174"/>
      <c r="N299" s="175"/>
    </row>
    <row r="300" spans="1:14" s="114" customFormat="1" ht="20.100000000000001" customHeight="1">
      <c r="A300" s="114">
        <v>0</v>
      </c>
      <c r="B300" s="65">
        <v>21</v>
      </c>
      <c r="C300" s="102" t="s">
        <v>92</v>
      </c>
      <c r="D300" s="67" t="s">
        <v>92</v>
      </c>
      <c r="E300" s="68" t="s">
        <v>92</v>
      </c>
      <c r="F300" s="105" t="s">
        <v>92</v>
      </c>
      <c r="G300" s="105" t="s">
        <v>92</v>
      </c>
      <c r="H300" s="69"/>
      <c r="I300" s="70"/>
      <c r="J300" s="70"/>
      <c r="K300" s="70"/>
      <c r="L300" s="173" t="s">
        <v>92</v>
      </c>
      <c r="M300" s="174"/>
      <c r="N300" s="175"/>
    </row>
    <row r="301" spans="1:14" s="114" customFormat="1" ht="20.100000000000001" customHeight="1">
      <c r="A301" s="114">
        <v>0</v>
      </c>
      <c r="B301" s="65">
        <v>22</v>
      </c>
      <c r="C301" s="102" t="s">
        <v>92</v>
      </c>
      <c r="D301" s="67" t="s">
        <v>92</v>
      </c>
      <c r="E301" s="68" t="s">
        <v>92</v>
      </c>
      <c r="F301" s="105" t="s">
        <v>92</v>
      </c>
      <c r="G301" s="105" t="s">
        <v>92</v>
      </c>
      <c r="H301" s="69"/>
      <c r="I301" s="70"/>
      <c r="J301" s="70"/>
      <c r="K301" s="70"/>
      <c r="L301" s="173" t="s">
        <v>92</v>
      </c>
      <c r="M301" s="174"/>
      <c r="N301" s="175"/>
    </row>
    <row r="302" spans="1:14" s="114" customFormat="1" ht="20.100000000000001" customHeight="1">
      <c r="A302" s="114">
        <v>0</v>
      </c>
      <c r="B302" s="65">
        <v>23</v>
      </c>
      <c r="C302" s="102" t="s">
        <v>92</v>
      </c>
      <c r="D302" s="67" t="s">
        <v>92</v>
      </c>
      <c r="E302" s="68" t="s">
        <v>92</v>
      </c>
      <c r="F302" s="105" t="s">
        <v>92</v>
      </c>
      <c r="G302" s="105" t="s">
        <v>92</v>
      </c>
      <c r="H302" s="69"/>
      <c r="I302" s="70"/>
      <c r="J302" s="70"/>
      <c r="K302" s="70"/>
      <c r="L302" s="173" t="s">
        <v>92</v>
      </c>
      <c r="M302" s="174"/>
      <c r="N302" s="175"/>
    </row>
    <row r="303" spans="1:14" s="114" customFormat="1" ht="20.100000000000001" customHeight="1">
      <c r="A303" s="114">
        <v>0</v>
      </c>
      <c r="B303" s="65">
        <v>24</v>
      </c>
      <c r="C303" s="102" t="s">
        <v>92</v>
      </c>
      <c r="D303" s="67" t="s">
        <v>92</v>
      </c>
      <c r="E303" s="68" t="s">
        <v>92</v>
      </c>
      <c r="F303" s="105" t="s">
        <v>92</v>
      </c>
      <c r="G303" s="105" t="s">
        <v>92</v>
      </c>
      <c r="H303" s="69"/>
      <c r="I303" s="70"/>
      <c r="J303" s="70"/>
      <c r="K303" s="70"/>
      <c r="L303" s="173" t="s">
        <v>92</v>
      </c>
      <c r="M303" s="174"/>
      <c r="N303" s="175"/>
    </row>
    <row r="304" spans="1:14" s="114" customFormat="1" ht="20.100000000000001" customHeight="1">
      <c r="A304" s="114">
        <v>0</v>
      </c>
      <c r="B304" s="65">
        <v>25</v>
      </c>
      <c r="C304" s="102" t="s">
        <v>92</v>
      </c>
      <c r="D304" s="67" t="s">
        <v>92</v>
      </c>
      <c r="E304" s="68" t="s">
        <v>92</v>
      </c>
      <c r="F304" s="105" t="s">
        <v>92</v>
      </c>
      <c r="G304" s="105" t="s">
        <v>92</v>
      </c>
      <c r="H304" s="69"/>
      <c r="I304" s="70"/>
      <c r="J304" s="70"/>
      <c r="K304" s="70"/>
      <c r="L304" s="173" t="s">
        <v>92</v>
      </c>
      <c r="M304" s="174"/>
      <c r="N304" s="175"/>
    </row>
    <row r="305" spans="1:15" s="114" customFormat="1" ht="20.100000000000001" customHeight="1">
      <c r="A305" s="114">
        <v>0</v>
      </c>
      <c r="B305" s="65">
        <v>26</v>
      </c>
      <c r="C305" s="102" t="s">
        <v>92</v>
      </c>
      <c r="D305" s="67" t="s">
        <v>92</v>
      </c>
      <c r="E305" s="68" t="s">
        <v>92</v>
      </c>
      <c r="F305" s="105" t="s">
        <v>92</v>
      </c>
      <c r="G305" s="105" t="s">
        <v>92</v>
      </c>
      <c r="H305" s="69"/>
      <c r="I305" s="70"/>
      <c r="J305" s="70"/>
      <c r="K305" s="70"/>
      <c r="L305" s="173" t="s">
        <v>92</v>
      </c>
      <c r="M305" s="174"/>
      <c r="N305" s="175"/>
    </row>
    <row r="306" spans="1:15" s="114" customFormat="1" ht="20.100000000000001" customHeight="1">
      <c r="A306" s="114">
        <v>0</v>
      </c>
      <c r="B306" s="65">
        <v>27</v>
      </c>
      <c r="C306" s="102" t="s">
        <v>92</v>
      </c>
      <c r="D306" s="67" t="s">
        <v>92</v>
      </c>
      <c r="E306" s="68" t="s">
        <v>92</v>
      </c>
      <c r="F306" s="105" t="s">
        <v>92</v>
      </c>
      <c r="G306" s="105" t="s">
        <v>92</v>
      </c>
      <c r="H306" s="69"/>
      <c r="I306" s="70"/>
      <c r="J306" s="70"/>
      <c r="K306" s="70"/>
      <c r="L306" s="173" t="s">
        <v>92</v>
      </c>
      <c r="M306" s="174"/>
      <c r="N306" s="175"/>
    </row>
    <row r="307" spans="1:15" s="114" customFormat="1" ht="20.100000000000001" customHeight="1">
      <c r="A307" s="114">
        <v>0</v>
      </c>
      <c r="B307" s="65">
        <v>28</v>
      </c>
      <c r="C307" s="102" t="s">
        <v>92</v>
      </c>
      <c r="D307" s="67" t="s">
        <v>92</v>
      </c>
      <c r="E307" s="68" t="s">
        <v>92</v>
      </c>
      <c r="F307" s="105" t="s">
        <v>92</v>
      </c>
      <c r="G307" s="105" t="s">
        <v>92</v>
      </c>
      <c r="H307" s="69"/>
      <c r="I307" s="70"/>
      <c r="J307" s="70"/>
      <c r="K307" s="70"/>
      <c r="L307" s="173" t="s">
        <v>92</v>
      </c>
      <c r="M307" s="174"/>
      <c r="N307" s="175"/>
    </row>
    <row r="308" spans="1:15" s="114" customFormat="1" ht="20.100000000000001" customHeight="1">
      <c r="A308" s="114">
        <v>0</v>
      </c>
      <c r="B308" s="65">
        <v>29</v>
      </c>
      <c r="C308" s="102" t="s">
        <v>92</v>
      </c>
      <c r="D308" s="67" t="s">
        <v>92</v>
      </c>
      <c r="E308" s="68" t="s">
        <v>92</v>
      </c>
      <c r="F308" s="105" t="s">
        <v>92</v>
      </c>
      <c r="G308" s="105" t="s">
        <v>92</v>
      </c>
      <c r="H308" s="69"/>
      <c r="I308" s="70"/>
      <c r="J308" s="70"/>
      <c r="K308" s="70"/>
      <c r="L308" s="173" t="s">
        <v>92</v>
      </c>
      <c r="M308" s="174"/>
      <c r="N308" s="175"/>
    </row>
    <row r="309" spans="1:15" s="114" customFormat="1" ht="20.100000000000001" customHeight="1">
      <c r="A309" s="114">
        <v>0</v>
      </c>
      <c r="B309" s="72">
        <v>30</v>
      </c>
      <c r="C309" s="102" t="s">
        <v>92</v>
      </c>
      <c r="D309" s="67" t="s">
        <v>92</v>
      </c>
      <c r="E309" s="68" t="s">
        <v>92</v>
      </c>
      <c r="F309" s="105" t="s">
        <v>92</v>
      </c>
      <c r="G309" s="105" t="s">
        <v>92</v>
      </c>
      <c r="H309" s="73"/>
      <c r="I309" s="74"/>
      <c r="J309" s="74"/>
      <c r="K309" s="74"/>
      <c r="L309" s="173" t="s">
        <v>92</v>
      </c>
      <c r="M309" s="174"/>
      <c r="N309" s="175"/>
    </row>
    <row r="310" spans="1:15" s="114" customFormat="1" ht="23.25" customHeight="1">
      <c r="A310" s="114">
        <v>0</v>
      </c>
      <c r="B310" s="75" t="s">
        <v>71</v>
      </c>
      <c r="C310" s="103"/>
      <c r="D310" s="77"/>
      <c r="E310" s="78"/>
      <c r="F310" s="106"/>
      <c r="G310" s="106"/>
      <c r="H310" s="80"/>
      <c r="I310" s="81"/>
      <c r="J310" s="81"/>
      <c r="K310" s="81"/>
      <c r="L310" s="115"/>
      <c r="M310" s="115"/>
      <c r="N310" s="115"/>
    </row>
    <row r="311" spans="1:15" s="114" customFormat="1" ht="20.100000000000001" customHeight="1">
      <c r="A311" s="114">
        <v>0</v>
      </c>
      <c r="B311" s="82" t="s">
        <v>95</v>
      </c>
      <c r="C311" s="104"/>
      <c r="D311" s="84"/>
      <c r="E311" s="85"/>
      <c r="F311" s="107"/>
      <c r="G311" s="107"/>
      <c r="H311" s="87"/>
      <c r="I311" s="88"/>
      <c r="J311" s="88"/>
      <c r="K311" s="88"/>
      <c r="L311" s="89"/>
      <c r="M311" s="89"/>
      <c r="N311" s="89"/>
    </row>
    <row r="312" spans="1:15" s="114" customFormat="1" ht="18.75" customHeight="1">
      <c r="A312" s="114">
        <v>0</v>
      </c>
      <c r="B312" s="90"/>
      <c r="C312" s="104"/>
      <c r="D312" s="84"/>
      <c r="E312" s="85"/>
      <c r="F312" s="107"/>
      <c r="G312" s="107"/>
      <c r="H312" s="87"/>
      <c r="I312" s="88"/>
      <c r="J312" s="88"/>
      <c r="K312" s="88"/>
      <c r="L312" s="89"/>
      <c r="M312" s="89"/>
      <c r="N312" s="89"/>
    </row>
    <row r="313" spans="1:15" s="114" customFormat="1" ht="18" customHeight="1">
      <c r="A313" s="100">
        <v>0</v>
      </c>
      <c r="B313" s="90"/>
      <c r="C313" s="104"/>
      <c r="D313" s="84"/>
      <c r="E313" s="85"/>
      <c r="F313" s="107"/>
      <c r="G313" s="107"/>
      <c r="H313" s="87"/>
      <c r="I313" s="88"/>
      <c r="J313" s="88"/>
      <c r="K313" s="88"/>
      <c r="L313" s="89"/>
      <c r="M313" s="89"/>
      <c r="N313" s="89"/>
    </row>
    <row r="314" spans="1:15" s="114" customFormat="1" ht="8.25" customHeight="1">
      <c r="A314" s="100">
        <v>0</v>
      </c>
      <c r="B314" s="90"/>
      <c r="C314" s="104"/>
      <c r="D314" s="84"/>
      <c r="E314" s="85"/>
      <c r="F314" s="107"/>
      <c r="G314" s="107"/>
      <c r="H314" s="87"/>
      <c r="I314" s="88"/>
      <c r="J314" s="88"/>
      <c r="K314" s="88"/>
      <c r="L314" s="89"/>
      <c r="M314" s="89"/>
      <c r="N314" s="89"/>
    </row>
    <row r="315" spans="1:15" s="114" customFormat="1" ht="20.100000000000001" customHeight="1">
      <c r="A315" s="100">
        <v>0</v>
      </c>
      <c r="C315" s="108" t="s">
        <v>94</v>
      </c>
      <c r="D315" s="84"/>
      <c r="E315" s="85"/>
      <c r="F315" s="107"/>
      <c r="G315" s="107"/>
      <c r="H315" s="87"/>
      <c r="I315" s="88"/>
      <c r="J315" s="88"/>
      <c r="K315" s="88"/>
      <c r="L315" s="89"/>
      <c r="M315" s="89"/>
      <c r="N315" s="89"/>
    </row>
    <row r="316" spans="1:15" s="114" customFormat="1" ht="13.5" customHeight="1">
      <c r="A316" s="100">
        <v>0</v>
      </c>
      <c r="B316" s="91"/>
      <c r="C316" s="104"/>
      <c r="D316" s="84"/>
      <c r="E316" s="85"/>
      <c r="F316" s="107"/>
      <c r="G316" s="107"/>
      <c r="H316" s="109" t="s">
        <v>617</v>
      </c>
      <c r="I316" s="110">
        <v>11</v>
      </c>
      <c r="J316" s="88"/>
      <c r="K316" s="112" t="s">
        <v>50</v>
      </c>
      <c r="L316" s="113">
        <v>1</v>
      </c>
      <c r="N316" s="111"/>
      <c r="O316" s="101"/>
    </row>
    <row r="317" spans="1:15" s="114" customFormat="1"/>
    <row r="318" spans="1:15" s="56" customFormat="1">
      <c r="C318" s="186" t="s">
        <v>57</v>
      </c>
      <c r="D318" s="186"/>
      <c r="E318" s="57"/>
      <c r="F318" s="170" t="s">
        <v>253</v>
      </c>
      <c r="G318" s="170"/>
      <c r="H318" s="170"/>
      <c r="I318" s="170"/>
      <c r="J318" s="170"/>
      <c r="K318" s="170"/>
      <c r="L318" s="58" t="s">
        <v>599</v>
      </c>
    </row>
    <row r="319" spans="1:15" s="56" customFormat="1">
      <c r="C319" s="186" t="s">
        <v>59</v>
      </c>
      <c r="D319" s="186"/>
      <c r="E319" s="59" t="s">
        <v>618</v>
      </c>
      <c r="F319" s="187" t="s">
        <v>602</v>
      </c>
      <c r="G319" s="187"/>
      <c r="H319" s="187"/>
      <c r="I319" s="187"/>
      <c r="J319" s="187"/>
      <c r="K319" s="187"/>
      <c r="L319" s="60" t="s">
        <v>60</v>
      </c>
      <c r="M319" s="61" t="s">
        <v>61</v>
      </c>
      <c r="N319" s="61">
        <v>2</v>
      </c>
    </row>
    <row r="320" spans="1:15" s="62" customFormat="1" ht="18.75" customHeight="1">
      <c r="C320" s="63" t="s">
        <v>590</v>
      </c>
      <c r="D320" s="171" t="s">
        <v>603</v>
      </c>
      <c r="E320" s="171"/>
      <c r="F320" s="171"/>
      <c r="G320" s="171"/>
      <c r="H320" s="171"/>
      <c r="I320" s="171"/>
      <c r="J320" s="171"/>
      <c r="K320" s="171"/>
      <c r="L320" s="60" t="s">
        <v>62</v>
      </c>
      <c r="M320" s="60" t="s">
        <v>61</v>
      </c>
      <c r="N320" s="60">
        <v>2</v>
      </c>
    </row>
    <row r="321" spans="1:14" s="62" customFormat="1" ht="18.75" customHeight="1">
      <c r="B321" s="172" t="s">
        <v>619</v>
      </c>
      <c r="C321" s="172"/>
      <c r="D321" s="172"/>
      <c r="E321" s="172"/>
      <c r="F321" s="172"/>
      <c r="G321" s="172"/>
      <c r="H321" s="172"/>
      <c r="I321" s="172"/>
      <c r="J321" s="172"/>
      <c r="K321" s="172"/>
      <c r="L321" s="60" t="s">
        <v>63</v>
      </c>
      <c r="M321" s="60" t="s">
        <v>61</v>
      </c>
      <c r="N321" s="60">
        <v>1</v>
      </c>
    </row>
    <row r="322" spans="1:14" s="114" customFormat="1" ht="9" customHeight="1"/>
    <row r="323" spans="1:14" s="114" customFormat="1" ht="15" customHeight="1">
      <c r="B323" s="166" t="s">
        <v>4</v>
      </c>
      <c r="C323" s="167" t="s">
        <v>64</v>
      </c>
      <c r="D323" s="168" t="s">
        <v>9</v>
      </c>
      <c r="E323" s="169" t="s">
        <v>10</v>
      </c>
      <c r="F323" s="167" t="s">
        <v>75</v>
      </c>
      <c r="G323" s="167" t="s">
        <v>76</v>
      </c>
      <c r="H323" s="167" t="s">
        <v>66</v>
      </c>
      <c r="I323" s="167" t="s">
        <v>67</v>
      </c>
      <c r="J323" s="176" t="s">
        <v>56</v>
      </c>
      <c r="K323" s="176"/>
      <c r="L323" s="177" t="s">
        <v>68</v>
      </c>
      <c r="M323" s="178"/>
      <c r="N323" s="179"/>
    </row>
    <row r="324" spans="1:14" s="114" customFormat="1" ht="27" customHeight="1">
      <c r="B324" s="166"/>
      <c r="C324" s="166"/>
      <c r="D324" s="168"/>
      <c r="E324" s="169"/>
      <c r="F324" s="166"/>
      <c r="G324" s="166"/>
      <c r="H324" s="166"/>
      <c r="I324" s="166"/>
      <c r="J324" s="64" t="s">
        <v>69</v>
      </c>
      <c r="K324" s="64" t="s">
        <v>70</v>
      </c>
      <c r="L324" s="180"/>
      <c r="M324" s="181"/>
      <c r="N324" s="182"/>
    </row>
    <row r="325" spans="1:14" s="114" customFormat="1" ht="20.100000000000001" customHeight="1">
      <c r="A325" s="114">
        <v>131</v>
      </c>
      <c r="B325" s="65">
        <v>1</v>
      </c>
      <c r="C325" s="102" t="s">
        <v>419</v>
      </c>
      <c r="D325" s="67" t="s">
        <v>236</v>
      </c>
      <c r="E325" s="68" t="s">
        <v>174</v>
      </c>
      <c r="F325" s="105" t="s">
        <v>538</v>
      </c>
      <c r="G325" s="105" t="s">
        <v>258</v>
      </c>
      <c r="H325" s="69"/>
      <c r="I325" s="70"/>
      <c r="J325" s="70"/>
      <c r="K325" s="70"/>
      <c r="L325" s="183" t="s">
        <v>92</v>
      </c>
      <c r="M325" s="184"/>
      <c r="N325" s="185"/>
    </row>
    <row r="326" spans="1:14" s="114" customFormat="1" ht="20.100000000000001" customHeight="1">
      <c r="A326" s="114">
        <v>132</v>
      </c>
      <c r="B326" s="65">
        <v>2</v>
      </c>
      <c r="C326" s="102" t="s">
        <v>447</v>
      </c>
      <c r="D326" s="67" t="s">
        <v>90</v>
      </c>
      <c r="E326" s="68" t="s">
        <v>97</v>
      </c>
      <c r="F326" s="105" t="s">
        <v>538</v>
      </c>
      <c r="G326" s="105" t="s">
        <v>258</v>
      </c>
      <c r="H326" s="69"/>
      <c r="I326" s="70"/>
      <c r="J326" s="70"/>
      <c r="K326" s="70"/>
      <c r="L326" s="173" t="s">
        <v>92</v>
      </c>
      <c r="M326" s="174"/>
      <c r="N326" s="175"/>
    </row>
    <row r="327" spans="1:14" s="114" customFormat="1" ht="20.100000000000001" customHeight="1">
      <c r="A327" s="114">
        <v>133</v>
      </c>
      <c r="B327" s="65">
        <v>3</v>
      </c>
      <c r="C327" s="102" t="s">
        <v>438</v>
      </c>
      <c r="D327" s="67" t="s">
        <v>241</v>
      </c>
      <c r="E327" s="68" t="s">
        <v>97</v>
      </c>
      <c r="F327" s="105" t="s">
        <v>538</v>
      </c>
      <c r="G327" s="105" t="s">
        <v>258</v>
      </c>
      <c r="H327" s="69"/>
      <c r="I327" s="70"/>
      <c r="J327" s="70"/>
      <c r="K327" s="70"/>
      <c r="L327" s="173" t="s">
        <v>92</v>
      </c>
      <c r="M327" s="174"/>
      <c r="N327" s="175"/>
    </row>
    <row r="328" spans="1:14" s="114" customFormat="1" ht="20.100000000000001" customHeight="1">
      <c r="A328" s="114">
        <v>134</v>
      </c>
      <c r="B328" s="65">
        <v>4</v>
      </c>
      <c r="C328" s="102" t="s">
        <v>305</v>
      </c>
      <c r="D328" s="67" t="s">
        <v>546</v>
      </c>
      <c r="E328" s="68" t="s">
        <v>255</v>
      </c>
      <c r="F328" s="105" t="s">
        <v>538</v>
      </c>
      <c r="G328" s="105" t="s">
        <v>258</v>
      </c>
      <c r="H328" s="69"/>
      <c r="I328" s="70"/>
      <c r="J328" s="70"/>
      <c r="K328" s="70"/>
      <c r="L328" s="173" t="s">
        <v>92</v>
      </c>
      <c r="M328" s="174"/>
      <c r="N328" s="175"/>
    </row>
    <row r="329" spans="1:14" s="114" customFormat="1" ht="20.100000000000001" customHeight="1">
      <c r="A329" s="114">
        <v>135</v>
      </c>
      <c r="B329" s="65">
        <v>5</v>
      </c>
      <c r="C329" s="102" t="s">
        <v>547</v>
      </c>
      <c r="D329" s="67" t="s">
        <v>548</v>
      </c>
      <c r="E329" s="68" t="s">
        <v>82</v>
      </c>
      <c r="F329" s="105" t="s">
        <v>538</v>
      </c>
      <c r="G329" s="105" t="s">
        <v>258</v>
      </c>
      <c r="H329" s="69"/>
      <c r="I329" s="70"/>
      <c r="J329" s="70"/>
      <c r="K329" s="70"/>
      <c r="L329" s="173" t="s">
        <v>93</v>
      </c>
      <c r="M329" s="174"/>
      <c r="N329" s="175"/>
    </row>
    <row r="330" spans="1:14" s="114" customFormat="1" ht="20.100000000000001" customHeight="1">
      <c r="A330" s="114">
        <v>136</v>
      </c>
      <c r="B330" s="65">
        <v>6</v>
      </c>
      <c r="C330" s="102" t="s">
        <v>342</v>
      </c>
      <c r="D330" s="67" t="s">
        <v>134</v>
      </c>
      <c r="E330" s="68" t="s">
        <v>82</v>
      </c>
      <c r="F330" s="105" t="s">
        <v>538</v>
      </c>
      <c r="G330" s="105" t="s">
        <v>258</v>
      </c>
      <c r="H330" s="69"/>
      <c r="I330" s="70"/>
      <c r="J330" s="70"/>
      <c r="K330" s="70"/>
      <c r="L330" s="173" t="s">
        <v>92</v>
      </c>
      <c r="M330" s="174"/>
      <c r="N330" s="175"/>
    </row>
    <row r="331" spans="1:14" s="114" customFormat="1" ht="20.100000000000001" customHeight="1">
      <c r="A331" s="114">
        <v>137</v>
      </c>
      <c r="B331" s="65">
        <v>7</v>
      </c>
      <c r="C331" s="102" t="s">
        <v>549</v>
      </c>
      <c r="D331" s="67" t="s">
        <v>234</v>
      </c>
      <c r="E331" s="68" t="s">
        <v>99</v>
      </c>
      <c r="F331" s="105" t="s">
        <v>538</v>
      </c>
      <c r="G331" s="105" t="s">
        <v>258</v>
      </c>
      <c r="H331" s="69"/>
      <c r="I331" s="70"/>
      <c r="J331" s="70"/>
      <c r="K331" s="70"/>
      <c r="L331" s="173" t="s">
        <v>93</v>
      </c>
      <c r="M331" s="174"/>
      <c r="N331" s="175"/>
    </row>
    <row r="332" spans="1:14" s="114" customFormat="1" ht="20.100000000000001" customHeight="1">
      <c r="A332" s="114">
        <v>138</v>
      </c>
      <c r="B332" s="65">
        <v>8</v>
      </c>
      <c r="C332" s="102" t="s">
        <v>290</v>
      </c>
      <c r="D332" s="67" t="s">
        <v>550</v>
      </c>
      <c r="E332" s="68" t="s">
        <v>209</v>
      </c>
      <c r="F332" s="105" t="s">
        <v>538</v>
      </c>
      <c r="G332" s="105" t="s">
        <v>258</v>
      </c>
      <c r="H332" s="69"/>
      <c r="I332" s="70"/>
      <c r="J332" s="70"/>
      <c r="K332" s="70"/>
      <c r="L332" s="173" t="s">
        <v>92</v>
      </c>
      <c r="M332" s="174"/>
      <c r="N332" s="175"/>
    </row>
    <row r="333" spans="1:14" s="114" customFormat="1" ht="20.100000000000001" customHeight="1">
      <c r="A333" s="114">
        <v>139</v>
      </c>
      <c r="B333" s="65">
        <v>9</v>
      </c>
      <c r="C333" s="102" t="s">
        <v>334</v>
      </c>
      <c r="D333" s="67" t="s">
        <v>551</v>
      </c>
      <c r="E333" s="68" t="s">
        <v>102</v>
      </c>
      <c r="F333" s="105" t="s">
        <v>538</v>
      </c>
      <c r="G333" s="105" t="s">
        <v>258</v>
      </c>
      <c r="H333" s="69"/>
      <c r="I333" s="70"/>
      <c r="J333" s="70"/>
      <c r="K333" s="70"/>
      <c r="L333" s="173" t="s">
        <v>92</v>
      </c>
      <c r="M333" s="174"/>
      <c r="N333" s="175"/>
    </row>
    <row r="334" spans="1:14" s="114" customFormat="1" ht="20.100000000000001" customHeight="1">
      <c r="A334" s="114">
        <v>140</v>
      </c>
      <c r="B334" s="65">
        <v>10</v>
      </c>
      <c r="C334" s="102" t="s">
        <v>277</v>
      </c>
      <c r="D334" s="67" t="s">
        <v>90</v>
      </c>
      <c r="E334" s="68" t="s">
        <v>118</v>
      </c>
      <c r="F334" s="105" t="s">
        <v>538</v>
      </c>
      <c r="G334" s="105" t="s">
        <v>258</v>
      </c>
      <c r="H334" s="69"/>
      <c r="I334" s="70"/>
      <c r="J334" s="70"/>
      <c r="K334" s="70"/>
      <c r="L334" s="173" t="s">
        <v>92</v>
      </c>
      <c r="M334" s="174"/>
      <c r="N334" s="175"/>
    </row>
    <row r="335" spans="1:14" s="114" customFormat="1" ht="20.100000000000001" customHeight="1">
      <c r="A335" s="114">
        <v>141</v>
      </c>
      <c r="B335" s="65">
        <v>11</v>
      </c>
      <c r="C335" s="102" t="s">
        <v>396</v>
      </c>
      <c r="D335" s="67" t="s">
        <v>195</v>
      </c>
      <c r="E335" s="68" t="s">
        <v>79</v>
      </c>
      <c r="F335" s="105" t="s">
        <v>538</v>
      </c>
      <c r="G335" s="105" t="s">
        <v>258</v>
      </c>
      <c r="H335" s="69"/>
      <c r="I335" s="70"/>
      <c r="J335" s="70"/>
      <c r="K335" s="70"/>
      <c r="L335" s="173" t="s">
        <v>92</v>
      </c>
      <c r="M335" s="174"/>
      <c r="N335" s="175"/>
    </row>
    <row r="336" spans="1:14" s="114" customFormat="1" ht="20.100000000000001" customHeight="1">
      <c r="A336" s="114">
        <v>142</v>
      </c>
      <c r="B336" s="65">
        <v>12</v>
      </c>
      <c r="C336" s="102" t="s">
        <v>356</v>
      </c>
      <c r="D336" s="67" t="s">
        <v>537</v>
      </c>
      <c r="E336" s="68" t="s">
        <v>133</v>
      </c>
      <c r="F336" s="105" t="s">
        <v>538</v>
      </c>
      <c r="G336" s="105" t="s">
        <v>258</v>
      </c>
      <c r="H336" s="69"/>
      <c r="I336" s="70"/>
      <c r="J336" s="70"/>
      <c r="K336" s="70"/>
      <c r="L336" s="173" t="s">
        <v>92</v>
      </c>
      <c r="M336" s="174"/>
      <c r="N336" s="175"/>
    </row>
    <row r="337" spans="1:14" s="114" customFormat="1" ht="20.100000000000001" customHeight="1">
      <c r="A337" s="114">
        <v>143</v>
      </c>
      <c r="B337" s="65">
        <v>13</v>
      </c>
      <c r="C337" s="102" t="s">
        <v>309</v>
      </c>
      <c r="D337" s="67" t="s">
        <v>552</v>
      </c>
      <c r="E337" s="68" t="s">
        <v>133</v>
      </c>
      <c r="F337" s="105" t="s">
        <v>538</v>
      </c>
      <c r="G337" s="105" t="s">
        <v>258</v>
      </c>
      <c r="H337" s="69"/>
      <c r="I337" s="70"/>
      <c r="J337" s="70"/>
      <c r="K337" s="70"/>
      <c r="L337" s="173" t="s">
        <v>92</v>
      </c>
      <c r="M337" s="174"/>
      <c r="N337" s="175"/>
    </row>
    <row r="338" spans="1:14" s="114" customFormat="1" ht="20.100000000000001" customHeight="1">
      <c r="A338" s="114">
        <v>144</v>
      </c>
      <c r="B338" s="65">
        <v>14</v>
      </c>
      <c r="C338" s="102" t="s">
        <v>362</v>
      </c>
      <c r="D338" s="67" t="s">
        <v>553</v>
      </c>
      <c r="E338" s="68" t="s">
        <v>112</v>
      </c>
      <c r="F338" s="105" t="s">
        <v>538</v>
      </c>
      <c r="G338" s="105" t="s">
        <v>258</v>
      </c>
      <c r="H338" s="69"/>
      <c r="I338" s="70"/>
      <c r="J338" s="70"/>
      <c r="K338" s="70"/>
      <c r="L338" s="173" t="s">
        <v>92</v>
      </c>
      <c r="M338" s="174"/>
      <c r="N338" s="175"/>
    </row>
    <row r="339" spans="1:14" s="114" customFormat="1" ht="20.100000000000001" customHeight="1">
      <c r="A339" s="114">
        <v>145</v>
      </c>
      <c r="B339" s="65">
        <v>15</v>
      </c>
      <c r="C339" s="102" t="s">
        <v>435</v>
      </c>
      <c r="D339" s="67" t="s">
        <v>178</v>
      </c>
      <c r="E339" s="68" t="s">
        <v>147</v>
      </c>
      <c r="F339" s="105" t="s">
        <v>538</v>
      </c>
      <c r="G339" s="105" t="s">
        <v>258</v>
      </c>
      <c r="H339" s="69"/>
      <c r="I339" s="70"/>
      <c r="J339" s="70"/>
      <c r="K339" s="70"/>
      <c r="L339" s="173" t="s">
        <v>92</v>
      </c>
      <c r="M339" s="174"/>
      <c r="N339" s="175"/>
    </row>
    <row r="340" spans="1:14" s="114" customFormat="1" ht="20.100000000000001" customHeight="1">
      <c r="A340" s="114">
        <v>146</v>
      </c>
      <c r="B340" s="65">
        <v>16</v>
      </c>
      <c r="C340" s="102" t="s">
        <v>414</v>
      </c>
      <c r="D340" s="67" t="s">
        <v>90</v>
      </c>
      <c r="E340" s="68" t="s">
        <v>200</v>
      </c>
      <c r="F340" s="105" t="s">
        <v>538</v>
      </c>
      <c r="G340" s="105" t="s">
        <v>258</v>
      </c>
      <c r="H340" s="69"/>
      <c r="I340" s="70"/>
      <c r="J340" s="70"/>
      <c r="K340" s="70"/>
      <c r="L340" s="173" t="s">
        <v>92</v>
      </c>
      <c r="M340" s="174"/>
      <c r="N340" s="175"/>
    </row>
    <row r="341" spans="1:14" s="114" customFormat="1" ht="20.100000000000001" customHeight="1">
      <c r="A341" s="114">
        <v>147</v>
      </c>
      <c r="B341" s="65">
        <v>17</v>
      </c>
      <c r="C341" s="102" t="s">
        <v>269</v>
      </c>
      <c r="D341" s="67" t="s">
        <v>554</v>
      </c>
      <c r="E341" s="68" t="s">
        <v>81</v>
      </c>
      <c r="F341" s="105" t="s">
        <v>538</v>
      </c>
      <c r="G341" s="105" t="s">
        <v>258</v>
      </c>
      <c r="H341" s="69"/>
      <c r="I341" s="70"/>
      <c r="J341" s="70"/>
      <c r="K341" s="70"/>
      <c r="L341" s="173" t="s">
        <v>92</v>
      </c>
      <c r="M341" s="174"/>
      <c r="N341" s="175"/>
    </row>
    <row r="342" spans="1:14" s="114" customFormat="1" ht="20.100000000000001" customHeight="1">
      <c r="A342" s="114">
        <v>148</v>
      </c>
      <c r="B342" s="65">
        <v>18</v>
      </c>
      <c r="C342" s="102" t="s">
        <v>423</v>
      </c>
      <c r="D342" s="67" t="s">
        <v>555</v>
      </c>
      <c r="E342" s="68" t="s">
        <v>184</v>
      </c>
      <c r="F342" s="105" t="s">
        <v>538</v>
      </c>
      <c r="G342" s="105" t="s">
        <v>258</v>
      </c>
      <c r="H342" s="69"/>
      <c r="I342" s="70"/>
      <c r="J342" s="70"/>
      <c r="K342" s="70"/>
      <c r="L342" s="173" t="s">
        <v>92</v>
      </c>
      <c r="M342" s="174"/>
      <c r="N342" s="175"/>
    </row>
    <row r="343" spans="1:14" s="114" customFormat="1" ht="20.100000000000001" customHeight="1">
      <c r="A343" s="114">
        <v>0</v>
      </c>
      <c r="B343" s="65">
        <v>19</v>
      </c>
      <c r="C343" s="102" t="s">
        <v>92</v>
      </c>
      <c r="D343" s="67" t="s">
        <v>92</v>
      </c>
      <c r="E343" s="68" t="s">
        <v>92</v>
      </c>
      <c r="F343" s="105" t="s">
        <v>92</v>
      </c>
      <c r="G343" s="105" t="s">
        <v>92</v>
      </c>
      <c r="H343" s="69"/>
      <c r="I343" s="70"/>
      <c r="J343" s="70"/>
      <c r="K343" s="70"/>
      <c r="L343" s="173" t="s">
        <v>92</v>
      </c>
      <c r="M343" s="174"/>
      <c r="N343" s="175"/>
    </row>
    <row r="344" spans="1:14" s="114" customFormat="1" ht="20.100000000000001" customHeight="1">
      <c r="A344" s="114">
        <v>0</v>
      </c>
      <c r="B344" s="65">
        <v>20</v>
      </c>
      <c r="C344" s="102" t="s">
        <v>92</v>
      </c>
      <c r="D344" s="67" t="s">
        <v>92</v>
      </c>
      <c r="E344" s="68" t="s">
        <v>92</v>
      </c>
      <c r="F344" s="105" t="s">
        <v>92</v>
      </c>
      <c r="G344" s="105" t="s">
        <v>92</v>
      </c>
      <c r="H344" s="69"/>
      <c r="I344" s="70"/>
      <c r="J344" s="70"/>
      <c r="K344" s="70"/>
      <c r="L344" s="173" t="s">
        <v>92</v>
      </c>
      <c r="M344" s="174"/>
      <c r="N344" s="175"/>
    </row>
    <row r="345" spans="1:14" s="114" customFormat="1" ht="20.100000000000001" customHeight="1">
      <c r="A345" s="114">
        <v>0</v>
      </c>
      <c r="B345" s="65">
        <v>21</v>
      </c>
      <c r="C345" s="102" t="s">
        <v>92</v>
      </c>
      <c r="D345" s="67" t="s">
        <v>92</v>
      </c>
      <c r="E345" s="68" t="s">
        <v>92</v>
      </c>
      <c r="F345" s="105" t="s">
        <v>92</v>
      </c>
      <c r="G345" s="105" t="s">
        <v>92</v>
      </c>
      <c r="H345" s="69"/>
      <c r="I345" s="70"/>
      <c r="J345" s="70"/>
      <c r="K345" s="70"/>
      <c r="L345" s="173" t="s">
        <v>92</v>
      </c>
      <c r="M345" s="174"/>
      <c r="N345" s="175"/>
    </row>
    <row r="346" spans="1:14" s="114" customFormat="1" ht="20.100000000000001" customHeight="1">
      <c r="A346" s="114">
        <v>0</v>
      </c>
      <c r="B346" s="65">
        <v>22</v>
      </c>
      <c r="C346" s="102" t="s">
        <v>92</v>
      </c>
      <c r="D346" s="67" t="s">
        <v>92</v>
      </c>
      <c r="E346" s="68" t="s">
        <v>92</v>
      </c>
      <c r="F346" s="105" t="s">
        <v>92</v>
      </c>
      <c r="G346" s="105" t="s">
        <v>92</v>
      </c>
      <c r="H346" s="69"/>
      <c r="I346" s="70"/>
      <c r="J346" s="70"/>
      <c r="K346" s="70"/>
      <c r="L346" s="173" t="s">
        <v>92</v>
      </c>
      <c r="M346" s="174"/>
      <c r="N346" s="175"/>
    </row>
    <row r="347" spans="1:14" s="114" customFormat="1" ht="20.100000000000001" customHeight="1">
      <c r="A347" s="114">
        <v>0</v>
      </c>
      <c r="B347" s="65">
        <v>23</v>
      </c>
      <c r="C347" s="102" t="s">
        <v>92</v>
      </c>
      <c r="D347" s="67" t="s">
        <v>92</v>
      </c>
      <c r="E347" s="68" t="s">
        <v>92</v>
      </c>
      <c r="F347" s="105" t="s">
        <v>92</v>
      </c>
      <c r="G347" s="105" t="s">
        <v>92</v>
      </c>
      <c r="H347" s="69"/>
      <c r="I347" s="70"/>
      <c r="J347" s="70"/>
      <c r="K347" s="70"/>
      <c r="L347" s="173" t="s">
        <v>92</v>
      </c>
      <c r="M347" s="174"/>
      <c r="N347" s="175"/>
    </row>
    <row r="348" spans="1:14" s="114" customFormat="1" ht="20.100000000000001" customHeight="1">
      <c r="A348" s="114">
        <v>0</v>
      </c>
      <c r="B348" s="65">
        <v>24</v>
      </c>
      <c r="C348" s="102" t="s">
        <v>92</v>
      </c>
      <c r="D348" s="67" t="s">
        <v>92</v>
      </c>
      <c r="E348" s="68" t="s">
        <v>92</v>
      </c>
      <c r="F348" s="105" t="s">
        <v>92</v>
      </c>
      <c r="G348" s="105" t="s">
        <v>92</v>
      </c>
      <c r="H348" s="69"/>
      <c r="I348" s="70"/>
      <c r="J348" s="70"/>
      <c r="K348" s="70"/>
      <c r="L348" s="173" t="s">
        <v>92</v>
      </c>
      <c r="M348" s="174"/>
      <c r="N348" s="175"/>
    </row>
    <row r="349" spans="1:14" s="114" customFormat="1" ht="20.100000000000001" customHeight="1">
      <c r="A349" s="114">
        <v>0</v>
      </c>
      <c r="B349" s="65">
        <v>25</v>
      </c>
      <c r="C349" s="102" t="s">
        <v>92</v>
      </c>
      <c r="D349" s="67" t="s">
        <v>92</v>
      </c>
      <c r="E349" s="68" t="s">
        <v>92</v>
      </c>
      <c r="F349" s="105" t="s">
        <v>92</v>
      </c>
      <c r="G349" s="105" t="s">
        <v>92</v>
      </c>
      <c r="H349" s="69"/>
      <c r="I349" s="70"/>
      <c r="J349" s="70"/>
      <c r="K349" s="70"/>
      <c r="L349" s="173" t="s">
        <v>92</v>
      </c>
      <c r="M349" s="174"/>
      <c r="N349" s="175"/>
    </row>
    <row r="350" spans="1:14" s="114" customFormat="1" ht="20.100000000000001" customHeight="1">
      <c r="A350" s="114">
        <v>0</v>
      </c>
      <c r="B350" s="65">
        <v>26</v>
      </c>
      <c r="C350" s="102" t="s">
        <v>92</v>
      </c>
      <c r="D350" s="67" t="s">
        <v>92</v>
      </c>
      <c r="E350" s="68" t="s">
        <v>92</v>
      </c>
      <c r="F350" s="105" t="s">
        <v>92</v>
      </c>
      <c r="G350" s="105" t="s">
        <v>92</v>
      </c>
      <c r="H350" s="69"/>
      <c r="I350" s="70"/>
      <c r="J350" s="70"/>
      <c r="K350" s="70"/>
      <c r="L350" s="173" t="s">
        <v>92</v>
      </c>
      <c r="M350" s="174"/>
      <c r="N350" s="175"/>
    </row>
    <row r="351" spans="1:14" s="114" customFormat="1" ht="20.100000000000001" customHeight="1">
      <c r="A351" s="114">
        <v>0</v>
      </c>
      <c r="B351" s="65">
        <v>27</v>
      </c>
      <c r="C351" s="102" t="s">
        <v>92</v>
      </c>
      <c r="D351" s="67" t="s">
        <v>92</v>
      </c>
      <c r="E351" s="68" t="s">
        <v>92</v>
      </c>
      <c r="F351" s="105" t="s">
        <v>92</v>
      </c>
      <c r="G351" s="105" t="s">
        <v>92</v>
      </c>
      <c r="H351" s="69"/>
      <c r="I351" s="70"/>
      <c r="J351" s="70"/>
      <c r="K351" s="70"/>
      <c r="L351" s="173" t="s">
        <v>92</v>
      </c>
      <c r="M351" s="174"/>
      <c r="N351" s="175"/>
    </row>
    <row r="352" spans="1:14" s="114" customFormat="1" ht="20.100000000000001" customHeight="1">
      <c r="A352" s="114">
        <v>0</v>
      </c>
      <c r="B352" s="65">
        <v>28</v>
      </c>
      <c r="C352" s="102" t="s">
        <v>92</v>
      </c>
      <c r="D352" s="67" t="s">
        <v>92</v>
      </c>
      <c r="E352" s="68" t="s">
        <v>92</v>
      </c>
      <c r="F352" s="105" t="s">
        <v>92</v>
      </c>
      <c r="G352" s="105" t="s">
        <v>92</v>
      </c>
      <c r="H352" s="69"/>
      <c r="I352" s="70"/>
      <c r="J352" s="70"/>
      <c r="K352" s="70"/>
      <c r="L352" s="173" t="s">
        <v>92</v>
      </c>
      <c r="M352" s="174"/>
      <c r="N352" s="175"/>
    </row>
    <row r="353" spans="1:15" s="114" customFormat="1" ht="20.100000000000001" customHeight="1">
      <c r="A353" s="114">
        <v>0</v>
      </c>
      <c r="B353" s="65">
        <v>29</v>
      </c>
      <c r="C353" s="102" t="s">
        <v>92</v>
      </c>
      <c r="D353" s="67" t="s">
        <v>92</v>
      </c>
      <c r="E353" s="68" t="s">
        <v>92</v>
      </c>
      <c r="F353" s="105" t="s">
        <v>92</v>
      </c>
      <c r="G353" s="105" t="s">
        <v>92</v>
      </c>
      <c r="H353" s="69"/>
      <c r="I353" s="70"/>
      <c r="J353" s="70"/>
      <c r="K353" s="70"/>
      <c r="L353" s="173" t="s">
        <v>92</v>
      </c>
      <c r="M353" s="174"/>
      <c r="N353" s="175"/>
    </row>
    <row r="354" spans="1:15" s="114" customFormat="1" ht="20.100000000000001" customHeight="1">
      <c r="A354" s="114">
        <v>0</v>
      </c>
      <c r="B354" s="72">
        <v>30</v>
      </c>
      <c r="C354" s="102" t="s">
        <v>92</v>
      </c>
      <c r="D354" s="67" t="s">
        <v>92</v>
      </c>
      <c r="E354" s="68" t="s">
        <v>92</v>
      </c>
      <c r="F354" s="105" t="s">
        <v>92</v>
      </c>
      <c r="G354" s="105" t="s">
        <v>92</v>
      </c>
      <c r="H354" s="73"/>
      <c r="I354" s="74"/>
      <c r="J354" s="74"/>
      <c r="K354" s="74"/>
      <c r="L354" s="173" t="s">
        <v>92</v>
      </c>
      <c r="M354" s="174"/>
      <c r="N354" s="175"/>
    </row>
    <row r="355" spans="1:15" s="114" customFormat="1" ht="23.25" customHeight="1">
      <c r="A355" s="114">
        <v>0</v>
      </c>
      <c r="B355" s="75" t="s">
        <v>71</v>
      </c>
      <c r="C355" s="103"/>
      <c r="D355" s="77"/>
      <c r="E355" s="78"/>
      <c r="F355" s="106"/>
      <c r="G355" s="106"/>
      <c r="H355" s="80"/>
      <c r="I355" s="81"/>
      <c r="J355" s="81"/>
      <c r="K355" s="81"/>
      <c r="L355" s="115"/>
      <c r="M355" s="115"/>
      <c r="N355" s="115"/>
    </row>
    <row r="356" spans="1:15" s="114" customFormat="1" ht="20.100000000000001" customHeight="1">
      <c r="A356" s="114">
        <v>0</v>
      </c>
      <c r="B356" s="82" t="s">
        <v>95</v>
      </c>
      <c r="C356" s="104"/>
      <c r="D356" s="84"/>
      <c r="E356" s="85"/>
      <c r="F356" s="107"/>
      <c r="G356" s="107"/>
      <c r="H356" s="87"/>
      <c r="I356" s="88"/>
      <c r="J356" s="88"/>
      <c r="K356" s="88"/>
      <c r="L356" s="89"/>
      <c r="M356" s="89"/>
      <c r="N356" s="89"/>
    </row>
    <row r="357" spans="1:15" s="114" customFormat="1" ht="18.75" customHeight="1">
      <c r="A357" s="114">
        <v>0</v>
      </c>
      <c r="B357" s="90"/>
      <c r="C357" s="104"/>
      <c r="D357" s="84"/>
      <c r="E357" s="85"/>
      <c r="F357" s="107"/>
      <c r="G357" s="107"/>
      <c r="H357" s="87"/>
      <c r="I357" s="88"/>
      <c r="J357" s="88"/>
      <c r="K357" s="88"/>
      <c r="L357" s="89"/>
      <c r="M357" s="89"/>
      <c r="N357" s="89"/>
    </row>
    <row r="358" spans="1:15" s="114" customFormat="1" ht="18" customHeight="1">
      <c r="A358" s="100">
        <v>0</v>
      </c>
      <c r="B358" s="90"/>
      <c r="C358" s="104"/>
      <c r="D358" s="84"/>
      <c r="E358" s="85"/>
      <c r="F358" s="107"/>
      <c r="G358" s="107"/>
      <c r="H358" s="87"/>
      <c r="I358" s="88"/>
      <c r="J358" s="88"/>
      <c r="K358" s="88"/>
      <c r="L358" s="89"/>
      <c r="M358" s="89"/>
      <c r="N358" s="89"/>
    </row>
    <row r="359" spans="1:15" s="114" customFormat="1" ht="8.25" customHeight="1">
      <c r="A359" s="100">
        <v>0</v>
      </c>
      <c r="B359" s="90"/>
      <c r="C359" s="104"/>
      <c r="D359" s="84"/>
      <c r="E359" s="85"/>
      <c r="F359" s="107"/>
      <c r="G359" s="107"/>
      <c r="H359" s="87"/>
      <c r="I359" s="88"/>
      <c r="J359" s="88"/>
      <c r="K359" s="88"/>
      <c r="L359" s="89"/>
      <c r="M359" s="89"/>
      <c r="N359" s="89"/>
    </row>
    <row r="360" spans="1:15" s="114" customFormat="1" ht="20.100000000000001" customHeight="1">
      <c r="A360" s="100">
        <v>0</v>
      </c>
      <c r="C360" s="108" t="s">
        <v>94</v>
      </c>
      <c r="D360" s="84"/>
      <c r="E360" s="85"/>
      <c r="F360" s="107"/>
      <c r="G360" s="107"/>
      <c r="H360" s="87"/>
      <c r="I360" s="88"/>
      <c r="J360" s="88"/>
      <c r="K360" s="88"/>
      <c r="L360" s="89"/>
      <c r="M360" s="89"/>
      <c r="N360" s="89"/>
    </row>
    <row r="361" spans="1:15" s="114" customFormat="1" ht="13.5" customHeight="1">
      <c r="A361" s="100">
        <v>0</v>
      </c>
      <c r="B361" s="91"/>
      <c r="C361" s="104"/>
      <c r="D361" s="84"/>
      <c r="E361" s="85"/>
      <c r="F361" s="107"/>
      <c r="G361" s="107"/>
      <c r="H361" s="109" t="s">
        <v>620</v>
      </c>
      <c r="I361" s="110">
        <v>11</v>
      </c>
      <c r="J361" s="88"/>
      <c r="K361" s="112" t="s">
        <v>50</v>
      </c>
      <c r="L361" s="113">
        <v>1</v>
      </c>
      <c r="N361" s="111"/>
      <c r="O361" s="101"/>
    </row>
    <row r="362" spans="1:15" s="114" customFormat="1"/>
    <row r="363" spans="1:15" s="56" customFormat="1">
      <c r="C363" s="186" t="s">
        <v>57</v>
      </c>
      <c r="D363" s="186"/>
      <c r="E363" s="57"/>
      <c r="F363" s="170" t="s">
        <v>253</v>
      </c>
      <c r="G363" s="170"/>
      <c r="H363" s="170"/>
      <c r="I363" s="170"/>
      <c r="J363" s="170"/>
      <c r="K363" s="170"/>
      <c r="L363" s="58" t="s">
        <v>600</v>
      </c>
    </row>
    <row r="364" spans="1:15" s="56" customFormat="1">
      <c r="C364" s="186" t="s">
        <v>59</v>
      </c>
      <c r="D364" s="186"/>
      <c r="E364" s="59" t="s">
        <v>621</v>
      </c>
      <c r="F364" s="187" t="s">
        <v>602</v>
      </c>
      <c r="G364" s="187"/>
      <c r="H364" s="187"/>
      <c r="I364" s="187"/>
      <c r="J364" s="187"/>
      <c r="K364" s="187"/>
      <c r="L364" s="60" t="s">
        <v>60</v>
      </c>
      <c r="M364" s="61" t="s">
        <v>61</v>
      </c>
      <c r="N364" s="61">
        <v>2</v>
      </c>
    </row>
    <row r="365" spans="1:15" s="62" customFormat="1" ht="18.75" customHeight="1">
      <c r="C365" s="63" t="s">
        <v>590</v>
      </c>
      <c r="D365" s="171" t="s">
        <v>603</v>
      </c>
      <c r="E365" s="171"/>
      <c r="F365" s="171"/>
      <c r="G365" s="171"/>
      <c r="H365" s="171"/>
      <c r="I365" s="171"/>
      <c r="J365" s="171"/>
      <c r="K365" s="171"/>
      <c r="L365" s="60" t="s">
        <v>62</v>
      </c>
      <c r="M365" s="60" t="s">
        <v>61</v>
      </c>
      <c r="N365" s="60">
        <v>2</v>
      </c>
    </row>
    <row r="366" spans="1:15" s="62" customFormat="1" ht="18.75" customHeight="1">
      <c r="B366" s="172" t="s">
        <v>622</v>
      </c>
      <c r="C366" s="172"/>
      <c r="D366" s="172"/>
      <c r="E366" s="172"/>
      <c r="F366" s="172"/>
      <c r="G366" s="172"/>
      <c r="H366" s="172"/>
      <c r="I366" s="172"/>
      <c r="J366" s="172"/>
      <c r="K366" s="172"/>
      <c r="L366" s="60" t="s">
        <v>63</v>
      </c>
      <c r="M366" s="60" t="s">
        <v>61</v>
      </c>
      <c r="N366" s="60">
        <v>1</v>
      </c>
    </row>
    <row r="367" spans="1:15" s="114" customFormat="1" ht="9" customHeight="1"/>
    <row r="368" spans="1:15" s="114" customFormat="1" ht="15" customHeight="1">
      <c r="B368" s="166" t="s">
        <v>4</v>
      </c>
      <c r="C368" s="167" t="s">
        <v>64</v>
      </c>
      <c r="D368" s="168" t="s">
        <v>9</v>
      </c>
      <c r="E368" s="169" t="s">
        <v>10</v>
      </c>
      <c r="F368" s="167" t="s">
        <v>75</v>
      </c>
      <c r="G368" s="167" t="s">
        <v>76</v>
      </c>
      <c r="H368" s="167" t="s">
        <v>66</v>
      </c>
      <c r="I368" s="167" t="s">
        <v>67</v>
      </c>
      <c r="J368" s="176" t="s">
        <v>56</v>
      </c>
      <c r="K368" s="176"/>
      <c r="L368" s="177" t="s">
        <v>68</v>
      </c>
      <c r="M368" s="178"/>
      <c r="N368" s="179"/>
    </row>
    <row r="369" spans="1:14" s="114" customFormat="1" ht="27" customHeight="1">
      <c r="B369" s="166"/>
      <c r="C369" s="166"/>
      <c r="D369" s="168"/>
      <c r="E369" s="169"/>
      <c r="F369" s="166"/>
      <c r="G369" s="166"/>
      <c r="H369" s="166"/>
      <c r="I369" s="166"/>
      <c r="J369" s="64" t="s">
        <v>69</v>
      </c>
      <c r="K369" s="64" t="s">
        <v>70</v>
      </c>
      <c r="L369" s="180"/>
      <c r="M369" s="181"/>
      <c r="N369" s="182"/>
    </row>
    <row r="370" spans="1:14" s="114" customFormat="1" ht="20.100000000000001" customHeight="1">
      <c r="A370" s="114">
        <v>149</v>
      </c>
      <c r="B370" s="65">
        <v>1</v>
      </c>
      <c r="C370" s="102" t="s">
        <v>335</v>
      </c>
      <c r="D370" s="67" t="s">
        <v>556</v>
      </c>
      <c r="E370" s="68" t="s">
        <v>143</v>
      </c>
      <c r="F370" s="105" t="s">
        <v>538</v>
      </c>
      <c r="G370" s="105" t="s">
        <v>258</v>
      </c>
      <c r="H370" s="69"/>
      <c r="I370" s="70"/>
      <c r="J370" s="70"/>
      <c r="K370" s="70"/>
      <c r="L370" s="183" t="s">
        <v>92</v>
      </c>
      <c r="M370" s="184"/>
      <c r="N370" s="185"/>
    </row>
    <row r="371" spans="1:14" s="114" customFormat="1" ht="20.100000000000001" customHeight="1">
      <c r="A371" s="114">
        <v>150</v>
      </c>
      <c r="B371" s="65">
        <v>2</v>
      </c>
      <c r="C371" s="102" t="s">
        <v>425</v>
      </c>
      <c r="D371" s="67" t="s">
        <v>227</v>
      </c>
      <c r="E371" s="68" t="s">
        <v>87</v>
      </c>
      <c r="F371" s="105" t="s">
        <v>538</v>
      </c>
      <c r="G371" s="105" t="s">
        <v>258</v>
      </c>
      <c r="H371" s="69"/>
      <c r="I371" s="70"/>
      <c r="J371" s="70"/>
      <c r="K371" s="70"/>
      <c r="L371" s="173" t="s">
        <v>92</v>
      </c>
      <c r="M371" s="174"/>
      <c r="N371" s="175"/>
    </row>
    <row r="372" spans="1:14" s="114" customFormat="1" ht="20.100000000000001" customHeight="1">
      <c r="A372" s="114">
        <v>151</v>
      </c>
      <c r="B372" s="65">
        <v>3</v>
      </c>
      <c r="C372" s="102" t="s">
        <v>451</v>
      </c>
      <c r="D372" s="67" t="s">
        <v>134</v>
      </c>
      <c r="E372" s="68" t="s">
        <v>148</v>
      </c>
      <c r="F372" s="105" t="s">
        <v>538</v>
      </c>
      <c r="G372" s="105" t="s">
        <v>258</v>
      </c>
      <c r="H372" s="69"/>
      <c r="I372" s="70"/>
      <c r="J372" s="70"/>
      <c r="K372" s="70"/>
      <c r="L372" s="173" t="s">
        <v>92</v>
      </c>
      <c r="M372" s="174"/>
      <c r="N372" s="175"/>
    </row>
    <row r="373" spans="1:14" s="114" customFormat="1" ht="20.100000000000001" customHeight="1">
      <c r="A373" s="114">
        <v>152</v>
      </c>
      <c r="B373" s="65">
        <v>4</v>
      </c>
      <c r="C373" s="102" t="s">
        <v>402</v>
      </c>
      <c r="D373" s="67" t="s">
        <v>557</v>
      </c>
      <c r="E373" s="68" t="s">
        <v>119</v>
      </c>
      <c r="F373" s="105" t="s">
        <v>538</v>
      </c>
      <c r="G373" s="105" t="s">
        <v>258</v>
      </c>
      <c r="H373" s="69"/>
      <c r="I373" s="70"/>
      <c r="J373" s="70"/>
      <c r="K373" s="70"/>
      <c r="L373" s="173" t="s">
        <v>92</v>
      </c>
      <c r="M373" s="174"/>
      <c r="N373" s="175"/>
    </row>
    <row r="374" spans="1:14" s="114" customFormat="1" ht="20.100000000000001" customHeight="1">
      <c r="A374" s="114">
        <v>153</v>
      </c>
      <c r="B374" s="65">
        <v>5</v>
      </c>
      <c r="C374" s="102" t="s">
        <v>263</v>
      </c>
      <c r="D374" s="67" t="s">
        <v>558</v>
      </c>
      <c r="E374" s="68" t="s">
        <v>160</v>
      </c>
      <c r="F374" s="105" t="s">
        <v>538</v>
      </c>
      <c r="G374" s="105" t="s">
        <v>258</v>
      </c>
      <c r="H374" s="69"/>
      <c r="I374" s="70"/>
      <c r="J374" s="70"/>
      <c r="K374" s="70"/>
      <c r="L374" s="173" t="s">
        <v>92</v>
      </c>
      <c r="M374" s="174"/>
      <c r="N374" s="175"/>
    </row>
    <row r="375" spans="1:14" s="114" customFormat="1" ht="20.100000000000001" customHeight="1">
      <c r="A375" s="114">
        <v>154</v>
      </c>
      <c r="B375" s="65">
        <v>6</v>
      </c>
      <c r="C375" s="102" t="s">
        <v>416</v>
      </c>
      <c r="D375" s="67" t="s">
        <v>460</v>
      </c>
      <c r="E375" s="68" t="s">
        <v>86</v>
      </c>
      <c r="F375" s="105" t="s">
        <v>538</v>
      </c>
      <c r="G375" s="105" t="s">
        <v>258</v>
      </c>
      <c r="H375" s="69"/>
      <c r="I375" s="70"/>
      <c r="J375" s="70"/>
      <c r="K375" s="70"/>
      <c r="L375" s="173" t="s">
        <v>92</v>
      </c>
      <c r="M375" s="174"/>
      <c r="N375" s="175"/>
    </row>
    <row r="376" spans="1:14" s="114" customFormat="1" ht="20.100000000000001" customHeight="1">
      <c r="A376" s="114">
        <v>155</v>
      </c>
      <c r="B376" s="65">
        <v>7</v>
      </c>
      <c r="C376" s="102" t="s">
        <v>352</v>
      </c>
      <c r="D376" s="67" t="s">
        <v>171</v>
      </c>
      <c r="E376" s="68" t="s">
        <v>120</v>
      </c>
      <c r="F376" s="105" t="s">
        <v>538</v>
      </c>
      <c r="G376" s="105" t="s">
        <v>258</v>
      </c>
      <c r="H376" s="69"/>
      <c r="I376" s="70"/>
      <c r="J376" s="70"/>
      <c r="K376" s="70"/>
      <c r="L376" s="173" t="s">
        <v>92</v>
      </c>
      <c r="M376" s="174"/>
      <c r="N376" s="175"/>
    </row>
    <row r="377" spans="1:14" s="114" customFormat="1" ht="20.100000000000001" customHeight="1">
      <c r="A377" s="114">
        <v>156</v>
      </c>
      <c r="B377" s="65">
        <v>8</v>
      </c>
      <c r="C377" s="102" t="s">
        <v>434</v>
      </c>
      <c r="D377" s="67" t="s">
        <v>105</v>
      </c>
      <c r="E377" s="68" t="s">
        <v>215</v>
      </c>
      <c r="F377" s="105" t="s">
        <v>538</v>
      </c>
      <c r="G377" s="105" t="s">
        <v>258</v>
      </c>
      <c r="H377" s="69"/>
      <c r="I377" s="70"/>
      <c r="J377" s="70"/>
      <c r="K377" s="70"/>
      <c r="L377" s="173" t="s">
        <v>92</v>
      </c>
      <c r="M377" s="174"/>
      <c r="N377" s="175"/>
    </row>
    <row r="378" spans="1:14" s="114" customFormat="1" ht="20.100000000000001" customHeight="1">
      <c r="A378" s="114">
        <v>157</v>
      </c>
      <c r="B378" s="65">
        <v>9</v>
      </c>
      <c r="C378" s="102" t="s">
        <v>366</v>
      </c>
      <c r="D378" s="67" t="s">
        <v>237</v>
      </c>
      <c r="E378" s="68" t="s">
        <v>83</v>
      </c>
      <c r="F378" s="105" t="s">
        <v>538</v>
      </c>
      <c r="G378" s="105" t="s">
        <v>258</v>
      </c>
      <c r="H378" s="69"/>
      <c r="I378" s="70"/>
      <c r="J378" s="70"/>
      <c r="K378" s="70"/>
      <c r="L378" s="173" t="s">
        <v>92</v>
      </c>
      <c r="M378" s="174"/>
      <c r="N378" s="175"/>
    </row>
    <row r="379" spans="1:14" s="114" customFormat="1" ht="20.100000000000001" customHeight="1">
      <c r="A379" s="114">
        <v>158</v>
      </c>
      <c r="B379" s="65">
        <v>10</v>
      </c>
      <c r="C379" s="102" t="s">
        <v>273</v>
      </c>
      <c r="D379" s="67" t="s">
        <v>559</v>
      </c>
      <c r="E379" s="68" t="s">
        <v>180</v>
      </c>
      <c r="F379" s="105" t="s">
        <v>538</v>
      </c>
      <c r="G379" s="105" t="s">
        <v>258</v>
      </c>
      <c r="H379" s="69"/>
      <c r="I379" s="70"/>
      <c r="J379" s="70"/>
      <c r="K379" s="70"/>
      <c r="L379" s="173" t="s">
        <v>92</v>
      </c>
      <c r="M379" s="174"/>
      <c r="N379" s="175"/>
    </row>
    <row r="380" spans="1:14" s="114" customFormat="1" ht="20.100000000000001" customHeight="1">
      <c r="A380" s="114">
        <v>159</v>
      </c>
      <c r="B380" s="65">
        <v>11</v>
      </c>
      <c r="C380" s="102" t="s">
        <v>348</v>
      </c>
      <c r="D380" s="67" t="s">
        <v>560</v>
      </c>
      <c r="E380" s="68" t="s">
        <v>186</v>
      </c>
      <c r="F380" s="105" t="s">
        <v>538</v>
      </c>
      <c r="G380" s="105" t="s">
        <v>258</v>
      </c>
      <c r="H380" s="69"/>
      <c r="I380" s="70"/>
      <c r="J380" s="70"/>
      <c r="K380" s="70"/>
      <c r="L380" s="173" t="s">
        <v>92</v>
      </c>
      <c r="M380" s="174"/>
      <c r="N380" s="175"/>
    </row>
    <row r="381" spans="1:14" s="114" customFormat="1" ht="20.100000000000001" customHeight="1">
      <c r="A381" s="114">
        <v>160</v>
      </c>
      <c r="B381" s="65">
        <v>12</v>
      </c>
      <c r="C381" s="102" t="s">
        <v>361</v>
      </c>
      <c r="D381" s="67" t="s">
        <v>204</v>
      </c>
      <c r="E381" s="68" t="s">
        <v>144</v>
      </c>
      <c r="F381" s="105" t="s">
        <v>538</v>
      </c>
      <c r="G381" s="105" t="s">
        <v>258</v>
      </c>
      <c r="H381" s="69"/>
      <c r="I381" s="70"/>
      <c r="J381" s="70"/>
      <c r="K381" s="70"/>
      <c r="L381" s="173" t="s">
        <v>92</v>
      </c>
      <c r="M381" s="174"/>
      <c r="N381" s="175"/>
    </row>
    <row r="382" spans="1:14" s="114" customFormat="1" ht="20.100000000000001" customHeight="1">
      <c r="A382" s="114">
        <v>161</v>
      </c>
      <c r="B382" s="65">
        <v>13</v>
      </c>
      <c r="C382" s="102" t="s">
        <v>561</v>
      </c>
      <c r="D382" s="67" t="s">
        <v>562</v>
      </c>
      <c r="E382" s="68" t="s">
        <v>84</v>
      </c>
      <c r="F382" s="105" t="s">
        <v>538</v>
      </c>
      <c r="G382" s="105" t="s">
        <v>258</v>
      </c>
      <c r="H382" s="69"/>
      <c r="I382" s="70"/>
      <c r="J382" s="70"/>
      <c r="K382" s="70"/>
      <c r="L382" s="173" t="s">
        <v>93</v>
      </c>
      <c r="M382" s="174"/>
      <c r="N382" s="175"/>
    </row>
    <row r="383" spans="1:14" s="114" customFormat="1" ht="20.100000000000001" customHeight="1">
      <c r="A383" s="114">
        <v>162</v>
      </c>
      <c r="B383" s="65">
        <v>14</v>
      </c>
      <c r="C383" s="102" t="s">
        <v>314</v>
      </c>
      <c r="D383" s="67" t="s">
        <v>169</v>
      </c>
      <c r="E383" s="68" t="s">
        <v>130</v>
      </c>
      <c r="F383" s="105" t="s">
        <v>538</v>
      </c>
      <c r="G383" s="105" t="s">
        <v>258</v>
      </c>
      <c r="H383" s="69"/>
      <c r="I383" s="70"/>
      <c r="J383" s="70"/>
      <c r="K383" s="70"/>
      <c r="L383" s="173" t="s">
        <v>92</v>
      </c>
      <c r="M383" s="174"/>
      <c r="N383" s="175"/>
    </row>
    <row r="384" spans="1:14" s="114" customFormat="1" ht="20.100000000000001" customHeight="1">
      <c r="A384" s="114">
        <v>163</v>
      </c>
      <c r="B384" s="65">
        <v>15</v>
      </c>
      <c r="C384" s="102" t="s">
        <v>446</v>
      </c>
      <c r="D384" s="67" t="s">
        <v>217</v>
      </c>
      <c r="E384" s="68" t="s">
        <v>126</v>
      </c>
      <c r="F384" s="105" t="s">
        <v>563</v>
      </c>
      <c r="G384" s="105" t="s">
        <v>250</v>
      </c>
      <c r="H384" s="69"/>
      <c r="I384" s="70"/>
      <c r="J384" s="70"/>
      <c r="K384" s="70"/>
      <c r="L384" s="173" t="s">
        <v>92</v>
      </c>
      <c r="M384" s="174"/>
      <c r="N384" s="175"/>
    </row>
    <row r="385" spans="1:14" s="114" customFormat="1" ht="20.100000000000001" customHeight="1">
      <c r="A385" s="114">
        <v>164</v>
      </c>
      <c r="B385" s="65">
        <v>16</v>
      </c>
      <c r="C385" s="102" t="s">
        <v>449</v>
      </c>
      <c r="D385" s="67" t="s">
        <v>203</v>
      </c>
      <c r="E385" s="68" t="s">
        <v>129</v>
      </c>
      <c r="F385" s="105" t="s">
        <v>563</v>
      </c>
      <c r="G385" s="105" t="s">
        <v>258</v>
      </c>
      <c r="H385" s="69"/>
      <c r="I385" s="70"/>
      <c r="J385" s="70"/>
      <c r="K385" s="70"/>
      <c r="L385" s="173" t="s">
        <v>92</v>
      </c>
      <c r="M385" s="174"/>
      <c r="N385" s="175"/>
    </row>
    <row r="386" spans="1:14" s="114" customFormat="1" ht="20.100000000000001" customHeight="1">
      <c r="A386" s="114">
        <v>165</v>
      </c>
      <c r="B386" s="65">
        <v>17</v>
      </c>
      <c r="C386" s="102" t="s">
        <v>276</v>
      </c>
      <c r="D386" s="67" t="s">
        <v>245</v>
      </c>
      <c r="E386" s="68" t="s">
        <v>175</v>
      </c>
      <c r="F386" s="105" t="s">
        <v>563</v>
      </c>
      <c r="G386" s="105" t="s">
        <v>258</v>
      </c>
      <c r="H386" s="69"/>
      <c r="I386" s="70"/>
      <c r="J386" s="70"/>
      <c r="K386" s="70"/>
      <c r="L386" s="173" t="s">
        <v>92</v>
      </c>
      <c r="M386" s="174"/>
      <c r="N386" s="175"/>
    </row>
    <row r="387" spans="1:14" s="114" customFormat="1" ht="20.100000000000001" customHeight="1">
      <c r="A387" s="114">
        <v>166</v>
      </c>
      <c r="B387" s="65">
        <v>18</v>
      </c>
      <c r="C387" s="102" t="s">
        <v>448</v>
      </c>
      <c r="D387" s="67" t="s">
        <v>564</v>
      </c>
      <c r="E387" s="68" t="s">
        <v>111</v>
      </c>
      <c r="F387" s="105" t="s">
        <v>563</v>
      </c>
      <c r="G387" s="105" t="s">
        <v>249</v>
      </c>
      <c r="H387" s="69"/>
      <c r="I387" s="70"/>
      <c r="J387" s="70"/>
      <c r="K387" s="70"/>
      <c r="L387" s="173" t="s">
        <v>92</v>
      </c>
      <c r="M387" s="174"/>
      <c r="N387" s="175"/>
    </row>
    <row r="388" spans="1:14" s="114" customFormat="1" ht="20.100000000000001" customHeight="1">
      <c r="A388" s="114">
        <v>0</v>
      </c>
      <c r="B388" s="65">
        <v>19</v>
      </c>
      <c r="C388" s="102" t="s">
        <v>92</v>
      </c>
      <c r="D388" s="67" t="s">
        <v>92</v>
      </c>
      <c r="E388" s="68" t="s">
        <v>92</v>
      </c>
      <c r="F388" s="105" t="s">
        <v>92</v>
      </c>
      <c r="G388" s="105" t="s">
        <v>92</v>
      </c>
      <c r="H388" s="69"/>
      <c r="I388" s="70"/>
      <c r="J388" s="70"/>
      <c r="K388" s="70"/>
      <c r="L388" s="173" t="s">
        <v>92</v>
      </c>
      <c r="M388" s="174"/>
      <c r="N388" s="175"/>
    </row>
    <row r="389" spans="1:14" s="114" customFormat="1" ht="20.100000000000001" customHeight="1">
      <c r="A389" s="114">
        <v>0</v>
      </c>
      <c r="B389" s="65">
        <v>20</v>
      </c>
      <c r="C389" s="102" t="s">
        <v>92</v>
      </c>
      <c r="D389" s="67" t="s">
        <v>92</v>
      </c>
      <c r="E389" s="68" t="s">
        <v>92</v>
      </c>
      <c r="F389" s="105" t="s">
        <v>92</v>
      </c>
      <c r="G389" s="105" t="s">
        <v>92</v>
      </c>
      <c r="H389" s="69"/>
      <c r="I389" s="70"/>
      <c r="J389" s="70"/>
      <c r="K389" s="70"/>
      <c r="L389" s="173" t="s">
        <v>92</v>
      </c>
      <c r="M389" s="174"/>
      <c r="N389" s="175"/>
    </row>
    <row r="390" spans="1:14" s="114" customFormat="1" ht="20.100000000000001" customHeight="1">
      <c r="A390" s="114">
        <v>0</v>
      </c>
      <c r="B390" s="65">
        <v>21</v>
      </c>
      <c r="C390" s="102" t="s">
        <v>92</v>
      </c>
      <c r="D390" s="67" t="s">
        <v>92</v>
      </c>
      <c r="E390" s="68" t="s">
        <v>92</v>
      </c>
      <c r="F390" s="105" t="s">
        <v>92</v>
      </c>
      <c r="G390" s="105" t="s">
        <v>92</v>
      </c>
      <c r="H390" s="69"/>
      <c r="I390" s="70"/>
      <c r="J390" s="70"/>
      <c r="K390" s="70"/>
      <c r="L390" s="173" t="s">
        <v>92</v>
      </c>
      <c r="M390" s="174"/>
      <c r="N390" s="175"/>
    </row>
    <row r="391" spans="1:14" s="114" customFormat="1" ht="20.100000000000001" customHeight="1">
      <c r="A391" s="114">
        <v>0</v>
      </c>
      <c r="B391" s="65">
        <v>22</v>
      </c>
      <c r="C391" s="102" t="s">
        <v>92</v>
      </c>
      <c r="D391" s="67" t="s">
        <v>92</v>
      </c>
      <c r="E391" s="68" t="s">
        <v>92</v>
      </c>
      <c r="F391" s="105" t="s">
        <v>92</v>
      </c>
      <c r="G391" s="105" t="s">
        <v>92</v>
      </c>
      <c r="H391" s="69"/>
      <c r="I391" s="70"/>
      <c r="J391" s="70"/>
      <c r="K391" s="70"/>
      <c r="L391" s="173" t="s">
        <v>92</v>
      </c>
      <c r="M391" s="174"/>
      <c r="N391" s="175"/>
    </row>
    <row r="392" spans="1:14" s="114" customFormat="1" ht="20.100000000000001" customHeight="1">
      <c r="A392" s="114">
        <v>0</v>
      </c>
      <c r="B392" s="65">
        <v>23</v>
      </c>
      <c r="C392" s="102" t="s">
        <v>92</v>
      </c>
      <c r="D392" s="67" t="s">
        <v>92</v>
      </c>
      <c r="E392" s="68" t="s">
        <v>92</v>
      </c>
      <c r="F392" s="105" t="s">
        <v>92</v>
      </c>
      <c r="G392" s="105" t="s">
        <v>92</v>
      </c>
      <c r="H392" s="69"/>
      <c r="I392" s="70"/>
      <c r="J392" s="70"/>
      <c r="K392" s="70"/>
      <c r="L392" s="173" t="s">
        <v>92</v>
      </c>
      <c r="M392" s="174"/>
      <c r="N392" s="175"/>
    </row>
    <row r="393" spans="1:14" s="114" customFormat="1" ht="20.100000000000001" customHeight="1">
      <c r="A393" s="114">
        <v>0</v>
      </c>
      <c r="B393" s="65">
        <v>24</v>
      </c>
      <c r="C393" s="102" t="s">
        <v>92</v>
      </c>
      <c r="D393" s="67" t="s">
        <v>92</v>
      </c>
      <c r="E393" s="68" t="s">
        <v>92</v>
      </c>
      <c r="F393" s="105" t="s">
        <v>92</v>
      </c>
      <c r="G393" s="105" t="s">
        <v>92</v>
      </c>
      <c r="H393" s="69"/>
      <c r="I393" s="70"/>
      <c r="J393" s="70"/>
      <c r="K393" s="70"/>
      <c r="L393" s="173" t="s">
        <v>92</v>
      </c>
      <c r="M393" s="174"/>
      <c r="N393" s="175"/>
    </row>
    <row r="394" spans="1:14" s="114" customFormat="1" ht="20.100000000000001" customHeight="1">
      <c r="A394" s="114">
        <v>0</v>
      </c>
      <c r="B394" s="65">
        <v>25</v>
      </c>
      <c r="C394" s="102" t="s">
        <v>92</v>
      </c>
      <c r="D394" s="67" t="s">
        <v>92</v>
      </c>
      <c r="E394" s="68" t="s">
        <v>92</v>
      </c>
      <c r="F394" s="105" t="s">
        <v>92</v>
      </c>
      <c r="G394" s="105" t="s">
        <v>92</v>
      </c>
      <c r="H394" s="69"/>
      <c r="I394" s="70"/>
      <c r="J394" s="70"/>
      <c r="K394" s="70"/>
      <c r="L394" s="173" t="s">
        <v>92</v>
      </c>
      <c r="M394" s="174"/>
      <c r="N394" s="175"/>
    </row>
    <row r="395" spans="1:14" s="114" customFormat="1" ht="20.100000000000001" customHeight="1">
      <c r="A395" s="114">
        <v>0</v>
      </c>
      <c r="B395" s="65">
        <v>26</v>
      </c>
      <c r="C395" s="102" t="s">
        <v>92</v>
      </c>
      <c r="D395" s="67" t="s">
        <v>92</v>
      </c>
      <c r="E395" s="68" t="s">
        <v>92</v>
      </c>
      <c r="F395" s="105" t="s">
        <v>92</v>
      </c>
      <c r="G395" s="105" t="s">
        <v>92</v>
      </c>
      <c r="H395" s="69"/>
      <c r="I395" s="70"/>
      <c r="J395" s="70"/>
      <c r="K395" s="70"/>
      <c r="L395" s="173" t="s">
        <v>92</v>
      </c>
      <c r="M395" s="174"/>
      <c r="N395" s="175"/>
    </row>
    <row r="396" spans="1:14" s="114" customFormat="1" ht="20.100000000000001" customHeight="1">
      <c r="A396" s="114">
        <v>0</v>
      </c>
      <c r="B396" s="65">
        <v>27</v>
      </c>
      <c r="C396" s="102" t="s">
        <v>92</v>
      </c>
      <c r="D396" s="67" t="s">
        <v>92</v>
      </c>
      <c r="E396" s="68" t="s">
        <v>92</v>
      </c>
      <c r="F396" s="105" t="s">
        <v>92</v>
      </c>
      <c r="G396" s="105" t="s">
        <v>92</v>
      </c>
      <c r="H396" s="69"/>
      <c r="I396" s="70"/>
      <c r="J396" s="70"/>
      <c r="K396" s="70"/>
      <c r="L396" s="173" t="s">
        <v>92</v>
      </c>
      <c r="M396" s="174"/>
      <c r="N396" s="175"/>
    </row>
    <row r="397" spans="1:14" s="114" customFormat="1" ht="20.100000000000001" customHeight="1">
      <c r="A397" s="114">
        <v>0</v>
      </c>
      <c r="B397" s="65">
        <v>28</v>
      </c>
      <c r="C397" s="102" t="s">
        <v>92</v>
      </c>
      <c r="D397" s="67" t="s">
        <v>92</v>
      </c>
      <c r="E397" s="68" t="s">
        <v>92</v>
      </c>
      <c r="F397" s="105" t="s">
        <v>92</v>
      </c>
      <c r="G397" s="105" t="s">
        <v>92</v>
      </c>
      <c r="H397" s="69"/>
      <c r="I397" s="70"/>
      <c r="J397" s="70"/>
      <c r="K397" s="70"/>
      <c r="L397" s="173" t="s">
        <v>92</v>
      </c>
      <c r="M397" s="174"/>
      <c r="N397" s="175"/>
    </row>
    <row r="398" spans="1:14" s="114" customFormat="1" ht="20.100000000000001" customHeight="1">
      <c r="A398" s="114">
        <v>0</v>
      </c>
      <c r="B398" s="65">
        <v>29</v>
      </c>
      <c r="C398" s="102" t="s">
        <v>92</v>
      </c>
      <c r="D398" s="67" t="s">
        <v>92</v>
      </c>
      <c r="E398" s="68" t="s">
        <v>92</v>
      </c>
      <c r="F398" s="105" t="s">
        <v>92</v>
      </c>
      <c r="G398" s="105" t="s">
        <v>92</v>
      </c>
      <c r="H398" s="69"/>
      <c r="I398" s="70"/>
      <c r="J398" s="70"/>
      <c r="K398" s="70"/>
      <c r="L398" s="173" t="s">
        <v>92</v>
      </c>
      <c r="M398" s="174"/>
      <c r="N398" s="175"/>
    </row>
    <row r="399" spans="1:14" s="114" customFormat="1" ht="20.100000000000001" customHeight="1">
      <c r="A399" s="114">
        <v>0</v>
      </c>
      <c r="B399" s="72">
        <v>30</v>
      </c>
      <c r="C399" s="102" t="s">
        <v>92</v>
      </c>
      <c r="D399" s="67" t="s">
        <v>92</v>
      </c>
      <c r="E399" s="68" t="s">
        <v>92</v>
      </c>
      <c r="F399" s="105" t="s">
        <v>92</v>
      </c>
      <c r="G399" s="105" t="s">
        <v>92</v>
      </c>
      <c r="H399" s="73"/>
      <c r="I399" s="74"/>
      <c r="J399" s="74"/>
      <c r="K399" s="74"/>
      <c r="L399" s="173" t="s">
        <v>92</v>
      </c>
      <c r="M399" s="174"/>
      <c r="N399" s="175"/>
    </row>
    <row r="400" spans="1:14" s="114" customFormat="1" ht="23.25" customHeight="1">
      <c r="A400" s="114">
        <v>0</v>
      </c>
      <c r="B400" s="75" t="s">
        <v>71</v>
      </c>
      <c r="C400" s="103"/>
      <c r="D400" s="77"/>
      <c r="E400" s="78"/>
      <c r="F400" s="106"/>
      <c r="G400" s="106"/>
      <c r="H400" s="80"/>
      <c r="I400" s="81"/>
      <c r="J400" s="81"/>
      <c r="K400" s="81"/>
      <c r="L400" s="115"/>
      <c r="M400" s="115"/>
      <c r="N400" s="115"/>
    </row>
    <row r="401" spans="1:15" s="114" customFormat="1" ht="20.100000000000001" customHeight="1">
      <c r="A401" s="114">
        <v>0</v>
      </c>
      <c r="B401" s="82" t="s">
        <v>95</v>
      </c>
      <c r="C401" s="104"/>
      <c r="D401" s="84"/>
      <c r="E401" s="85"/>
      <c r="F401" s="107"/>
      <c r="G401" s="107"/>
      <c r="H401" s="87"/>
      <c r="I401" s="88"/>
      <c r="J401" s="88"/>
      <c r="K401" s="88"/>
      <c r="L401" s="89"/>
      <c r="M401" s="89"/>
      <c r="N401" s="89"/>
    </row>
    <row r="402" spans="1:15" s="114" customFormat="1" ht="18.75" customHeight="1">
      <c r="A402" s="114">
        <v>0</v>
      </c>
      <c r="B402" s="90"/>
      <c r="C402" s="104"/>
      <c r="D402" s="84"/>
      <c r="E402" s="85"/>
      <c r="F402" s="107"/>
      <c r="G402" s="107"/>
      <c r="H402" s="87"/>
      <c r="I402" s="88"/>
      <c r="J402" s="88"/>
      <c r="K402" s="88"/>
      <c r="L402" s="89"/>
      <c r="M402" s="89"/>
      <c r="N402" s="89"/>
    </row>
    <row r="403" spans="1:15" s="114" customFormat="1" ht="18" customHeight="1">
      <c r="A403" s="100">
        <v>0</v>
      </c>
      <c r="B403" s="90"/>
      <c r="C403" s="104"/>
      <c r="D403" s="84"/>
      <c r="E403" s="85"/>
      <c r="F403" s="107"/>
      <c r="G403" s="107"/>
      <c r="H403" s="87"/>
      <c r="I403" s="88"/>
      <c r="J403" s="88"/>
      <c r="K403" s="88"/>
      <c r="L403" s="89"/>
      <c r="M403" s="89"/>
      <c r="N403" s="89"/>
    </row>
    <row r="404" spans="1:15" s="114" customFormat="1" ht="8.25" customHeight="1">
      <c r="A404" s="100">
        <v>0</v>
      </c>
      <c r="B404" s="90"/>
      <c r="C404" s="104"/>
      <c r="D404" s="84"/>
      <c r="E404" s="85"/>
      <c r="F404" s="107"/>
      <c r="G404" s="107"/>
      <c r="H404" s="87"/>
      <c r="I404" s="88"/>
      <c r="J404" s="88"/>
      <c r="K404" s="88"/>
      <c r="L404" s="89"/>
      <c r="M404" s="89"/>
      <c r="N404" s="89"/>
    </row>
    <row r="405" spans="1:15" s="114" customFormat="1" ht="20.100000000000001" customHeight="1">
      <c r="A405" s="100">
        <v>0</v>
      </c>
      <c r="C405" s="108" t="s">
        <v>94</v>
      </c>
      <c r="D405" s="84"/>
      <c r="E405" s="85"/>
      <c r="F405" s="107"/>
      <c r="G405" s="107"/>
      <c r="H405" s="87"/>
      <c r="I405" s="88"/>
      <c r="J405" s="88"/>
      <c r="K405" s="88"/>
      <c r="L405" s="89"/>
      <c r="M405" s="89"/>
      <c r="N405" s="89"/>
    </row>
    <row r="406" spans="1:15" s="114" customFormat="1" ht="13.5" customHeight="1">
      <c r="A406" s="100">
        <v>0</v>
      </c>
      <c r="B406" s="91"/>
      <c r="C406" s="104"/>
      <c r="D406" s="84"/>
      <c r="E406" s="85"/>
      <c r="F406" s="107"/>
      <c r="G406" s="107"/>
      <c r="H406" s="109" t="s">
        <v>623</v>
      </c>
      <c r="I406" s="110">
        <v>11</v>
      </c>
      <c r="J406" s="88"/>
      <c r="K406" s="112" t="s">
        <v>50</v>
      </c>
      <c r="L406" s="113">
        <v>1</v>
      </c>
      <c r="N406" s="111"/>
      <c r="O406" s="101"/>
    </row>
    <row r="407" spans="1:15" s="114" customFormat="1"/>
    <row r="408" spans="1:15" s="56" customFormat="1">
      <c r="C408" s="186" t="s">
        <v>57</v>
      </c>
      <c r="D408" s="186"/>
      <c r="E408" s="57"/>
      <c r="F408" s="170" t="s">
        <v>253</v>
      </c>
      <c r="G408" s="170"/>
      <c r="H408" s="170"/>
      <c r="I408" s="170"/>
      <c r="J408" s="170"/>
      <c r="K408" s="170"/>
      <c r="L408" s="58" t="s">
        <v>601</v>
      </c>
    </row>
    <row r="409" spans="1:15" s="56" customFormat="1">
      <c r="C409" s="186" t="s">
        <v>59</v>
      </c>
      <c r="D409" s="186"/>
      <c r="E409" s="59" t="s">
        <v>260</v>
      </c>
      <c r="F409" s="187" t="s">
        <v>602</v>
      </c>
      <c r="G409" s="187"/>
      <c r="H409" s="187"/>
      <c r="I409" s="187"/>
      <c r="J409" s="187"/>
      <c r="K409" s="187"/>
      <c r="L409" s="60" t="s">
        <v>60</v>
      </c>
      <c r="M409" s="61" t="s">
        <v>61</v>
      </c>
      <c r="N409" s="61">
        <v>2</v>
      </c>
    </row>
    <row r="410" spans="1:15" s="62" customFormat="1" ht="18.75" customHeight="1">
      <c r="C410" s="63" t="s">
        <v>590</v>
      </c>
      <c r="D410" s="171" t="s">
        <v>603</v>
      </c>
      <c r="E410" s="171"/>
      <c r="F410" s="171"/>
      <c r="G410" s="171"/>
      <c r="H410" s="171"/>
      <c r="I410" s="171"/>
      <c r="J410" s="171"/>
      <c r="K410" s="171"/>
      <c r="L410" s="60" t="s">
        <v>62</v>
      </c>
      <c r="M410" s="60" t="s">
        <v>61</v>
      </c>
      <c r="N410" s="60">
        <v>2</v>
      </c>
    </row>
    <row r="411" spans="1:15" s="62" customFormat="1" ht="18.75" customHeight="1">
      <c r="B411" s="172" t="s">
        <v>624</v>
      </c>
      <c r="C411" s="172"/>
      <c r="D411" s="172"/>
      <c r="E411" s="172"/>
      <c r="F411" s="172"/>
      <c r="G411" s="172"/>
      <c r="H411" s="172"/>
      <c r="I411" s="172"/>
      <c r="J411" s="172"/>
      <c r="K411" s="172"/>
      <c r="L411" s="60" t="s">
        <v>63</v>
      </c>
      <c r="M411" s="60" t="s">
        <v>61</v>
      </c>
      <c r="N411" s="60">
        <v>1</v>
      </c>
    </row>
    <row r="412" spans="1:15" s="114" customFormat="1" ht="9" customHeight="1"/>
    <row r="413" spans="1:15" s="114" customFormat="1" ht="15" customHeight="1">
      <c r="B413" s="166" t="s">
        <v>4</v>
      </c>
      <c r="C413" s="167" t="s">
        <v>64</v>
      </c>
      <c r="D413" s="168" t="s">
        <v>9</v>
      </c>
      <c r="E413" s="169" t="s">
        <v>10</v>
      </c>
      <c r="F413" s="167" t="s">
        <v>75</v>
      </c>
      <c r="G413" s="167" t="s">
        <v>76</v>
      </c>
      <c r="H413" s="167" t="s">
        <v>66</v>
      </c>
      <c r="I413" s="167" t="s">
        <v>67</v>
      </c>
      <c r="J413" s="176" t="s">
        <v>56</v>
      </c>
      <c r="K413" s="176"/>
      <c r="L413" s="177" t="s">
        <v>68</v>
      </c>
      <c r="M413" s="178"/>
      <c r="N413" s="179"/>
    </row>
    <row r="414" spans="1:15" s="114" customFormat="1" ht="27" customHeight="1">
      <c r="B414" s="166"/>
      <c r="C414" s="166"/>
      <c r="D414" s="168"/>
      <c r="E414" s="169"/>
      <c r="F414" s="166"/>
      <c r="G414" s="166"/>
      <c r="H414" s="166"/>
      <c r="I414" s="166"/>
      <c r="J414" s="64" t="s">
        <v>69</v>
      </c>
      <c r="K414" s="64" t="s">
        <v>70</v>
      </c>
      <c r="L414" s="180"/>
      <c r="M414" s="181"/>
      <c r="N414" s="182"/>
    </row>
    <row r="415" spans="1:15" s="114" customFormat="1" ht="20.100000000000001" customHeight="1">
      <c r="A415" s="114">
        <v>167</v>
      </c>
      <c r="B415" s="65">
        <v>1</v>
      </c>
      <c r="C415" s="102" t="s">
        <v>445</v>
      </c>
      <c r="D415" s="67" t="s">
        <v>223</v>
      </c>
      <c r="E415" s="68" t="s">
        <v>156</v>
      </c>
      <c r="F415" s="105" t="s">
        <v>563</v>
      </c>
      <c r="G415" s="105" t="s">
        <v>247</v>
      </c>
      <c r="H415" s="69"/>
      <c r="I415" s="70"/>
      <c r="J415" s="70"/>
      <c r="K415" s="70"/>
      <c r="L415" s="183" t="s">
        <v>92</v>
      </c>
      <c r="M415" s="184"/>
      <c r="N415" s="185"/>
    </row>
    <row r="416" spans="1:15" s="114" customFormat="1" ht="20.100000000000001" customHeight="1">
      <c r="A416" s="114">
        <v>168</v>
      </c>
      <c r="B416" s="65">
        <v>2</v>
      </c>
      <c r="C416" s="102" t="s">
        <v>565</v>
      </c>
      <c r="D416" s="67" t="s">
        <v>566</v>
      </c>
      <c r="E416" s="68" t="s">
        <v>154</v>
      </c>
      <c r="F416" s="105" t="s">
        <v>563</v>
      </c>
      <c r="G416" s="105" t="s">
        <v>258</v>
      </c>
      <c r="H416" s="69"/>
      <c r="I416" s="70"/>
      <c r="J416" s="70"/>
      <c r="K416" s="70"/>
      <c r="L416" s="173" t="s">
        <v>93</v>
      </c>
      <c r="M416" s="174"/>
      <c r="N416" s="175"/>
    </row>
    <row r="417" spans="1:14" s="114" customFormat="1" ht="20.100000000000001" customHeight="1">
      <c r="A417" s="114">
        <v>169</v>
      </c>
      <c r="B417" s="65">
        <v>3</v>
      </c>
      <c r="C417" s="102" t="s">
        <v>321</v>
      </c>
      <c r="D417" s="67" t="s">
        <v>567</v>
      </c>
      <c r="E417" s="68" t="s">
        <v>180</v>
      </c>
      <c r="F417" s="105" t="s">
        <v>563</v>
      </c>
      <c r="G417" s="105" t="s">
        <v>258</v>
      </c>
      <c r="H417" s="69"/>
      <c r="I417" s="70"/>
      <c r="J417" s="70"/>
      <c r="K417" s="70"/>
      <c r="L417" s="173" t="s">
        <v>92</v>
      </c>
      <c r="M417" s="174"/>
      <c r="N417" s="175"/>
    </row>
    <row r="418" spans="1:14" s="114" customFormat="1" ht="20.100000000000001" customHeight="1">
      <c r="A418" s="114">
        <v>170</v>
      </c>
      <c r="B418" s="65">
        <v>4</v>
      </c>
      <c r="C418" s="102" t="s">
        <v>330</v>
      </c>
      <c r="D418" s="67" t="s">
        <v>568</v>
      </c>
      <c r="E418" s="68" t="s">
        <v>198</v>
      </c>
      <c r="F418" s="105" t="s">
        <v>563</v>
      </c>
      <c r="G418" s="105" t="s">
        <v>258</v>
      </c>
      <c r="H418" s="69"/>
      <c r="I418" s="70"/>
      <c r="J418" s="70"/>
      <c r="K418" s="70"/>
      <c r="L418" s="173" t="s">
        <v>92</v>
      </c>
      <c r="M418" s="174"/>
      <c r="N418" s="175"/>
    </row>
    <row r="419" spans="1:14" s="114" customFormat="1" ht="20.100000000000001" customHeight="1">
      <c r="A419" s="114">
        <v>171</v>
      </c>
      <c r="B419" s="65">
        <v>5</v>
      </c>
      <c r="C419" s="102" t="s">
        <v>345</v>
      </c>
      <c r="D419" s="67" t="s">
        <v>201</v>
      </c>
      <c r="E419" s="68" t="s">
        <v>131</v>
      </c>
      <c r="F419" s="105" t="s">
        <v>563</v>
      </c>
      <c r="G419" s="105" t="s">
        <v>258</v>
      </c>
      <c r="H419" s="69"/>
      <c r="I419" s="70"/>
      <c r="J419" s="70"/>
      <c r="K419" s="70"/>
      <c r="L419" s="173" t="s">
        <v>92</v>
      </c>
      <c r="M419" s="174"/>
      <c r="N419" s="175"/>
    </row>
    <row r="420" spans="1:14" s="114" customFormat="1" ht="20.100000000000001" customHeight="1">
      <c r="A420" s="114">
        <v>172</v>
      </c>
      <c r="B420" s="65">
        <v>6</v>
      </c>
      <c r="C420" s="102" t="s">
        <v>382</v>
      </c>
      <c r="D420" s="67" t="s">
        <v>569</v>
      </c>
      <c r="E420" s="68" t="s">
        <v>96</v>
      </c>
      <c r="F420" s="105" t="s">
        <v>563</v>
      </c>
      <c r="G420" s="105" t="s">
        <v>258</v>
      </c>
      <c r="H420" s="69"/>
      <c r="I420" s="70"/>
      <c r="J420" s="70"/>
      <c r="K420" s="70"/>
      <c r="L420" s="173" t="s">
        <v>92</v>
      </c>
      <c r="M420" s="174"/>
      <c r="N420" s="175"/>
    </row>
    <row r="421" spans="1:14" s="114" customFormat="1" ht="20.100000000000001" customHeight="1">
      <c r="A421" s="114">
        <v>173</v>
      </c>
      <c r="B421" s="65">
        <v>7</v>
      </c>
      <c r="C421" s="102" t="s">
        <v>270</v>
      </c>
      <c r="D421" s="67" t="s">
        <v>570</v>
      </c>
      <c r="E421" s="68" t="s">
        <v>96</v>
      </c>
      <c r="F421" s="105" t="s">
        <v>563</v>
      </c>
      <c r="G421" s="105" t="s">
        <v>258</v>
      </c>
      <c r="H421" s="69"/>
      <c r="I421" s="70"/>
      <c r="J421" s="70"/>
      <c r="K421" s="70"/>
      <c r="L421" s="173" t="s">
        <v>92</v>
      </c>
      <c r="M421" s="174"/>
      <c r="N421" s="175"/>
    </row>
    <row r="422" spans="1:14" s="114" customFormat="1" ht="20.100000000000001" customHeight="1">
      <c r="A422" s="114">
        <v>174</v>
      </c>
      <c r="B422" s="65">
        <v>8</v>
      </c>
      <c r="C422" s="102" t="s">
        <v>299</v>
      </c>
      <c r="D422" s="67" t="s">
        <v>480</v>
      </c>
      <c r="E422" s="68" t="s">
        <v>117</v>
      </c>
      <c r="F422" s="105" t="s">
        <v>563</v>
      </c>
      <c r="G422" s="105" t="s">
        <v>258</v>
      </c>
      <c r="H422" s="69"/>
      <c r="I422" s="70"/>
      <c r="J422" s="70"/>
      <c r="K422" s="70"/>
      <c r="L422" s="173" t="s">
        <v>92</v>
      </c>
      <c r="M422" s="174"/>
      <c r="N422" s="175"/>
    </row>
    <row r="423" spans="1:14" s="114" customFormat="1" ht="20.100000000000001" customHeight="1">
      <c r="A423" s="114">
        <v>175</v>
      </c>
      <c r="B423" s="65">
        <v>9</v>
      </c>
      <c r="C423" s="102" t="s">
        <v>431</v>
      </c>
      <c r="D423" s="67" t="s">
        <v>571</v>
      </c>
      <c r="E423" s="68" t="s">
        <v>117</v>
      </c>
      <c r="F423" s="105" t="s">
        <v>563</v>
      </c>
      <c r="G423" s="105" t="s">
        <v>258</v>
      </c>
      <c r="H423" s="69"/>
      <c r="I423" s="70"/>
      <c r="J423" s="70"/>
      <c r="K423" s="70"/>
      <c r="L423" s="173" t="s">
        <v>92</v>
      </c>
      <c r="M423" s="174"/>
      <c r="N423" s="175"/>
    </row>
    <row r="424" spans="1:14" s="114" customFormat="1" ht="20.100000000000001" customHeight="1">
      <c r="A424" s="114">
        <v>176</v>
      </c>
      <c r="B424" s="65">
        <v>10</v>
      </c>
      <c r="C424" s="102" t="s">
        <v>287</v>
      </c>
      <c r="D424" s="67" t="s">
        <v>572</v>
      </c>
      <c r="E424" s="68" t="s">
        <v>117</v>
      </c>
      <c r="F424" s="105" t="s">
        <v>563</v>
      </c>
      <c r="G424" s="105" t="s">
        <v>258</v>
      </c>
      <c r="H424" s="69"/>
      <c r="I424" s="70"/>
      <c r="J424" s="70"/>
      <c r="K424" s="70"/>
      <c r="L424" s="173" t="s">
        <v>92</v>
      </c>
      <c r="M424" s="174"/>
      <c r="N424" s="175"/>
    </row>
    <row r="425" spans="1:14" s="114" customFormat="1" ht="20.100000000000001" customHeight="1">
      <c r="A425" s="114">
        <v>177</v>
      </c>
      <c r="B425" s="65">
        <v>11</v>
      </c>
      <c r="C425" s="102" t="s">
        <v>337</v>
      </c>
      <c r="D425" s="67" t="s">
        <v>450</v>
      </c>
      <c r="E425" s="68" t="s">
        <v>117</v>
      </c>
      <c r="F425" s="105" t="s">
        <v>563</v>
      </c>
      <c r="G425" s="105" t="s">
        <v>258</v>
      </c>
      <c r="H425" s="69"/>
      <c r="I425" s="70"/>
      <c r="J425" s="70"/>
      <c r="K425" s="70"/>
      <c r="L425" s="173" t="s">
        <v>92</v>
      </c>
      <c r="M425" s="174"/>
      <c r="N425" s="175"/>
    </row>
    <row r="426" spans="1:14" s="114" customFormat="1" ht="20.100000000000001" customHeight="1">
      <c r="A426" s="114">
        <v>178</v>
      </c>
      <c r="B426" s="65">
        <v>12</v>
      </c>
      <c r="C426" s="102" t="s">
        <v>371</v>
      </c>
      <c r="D426" s="67" t="s">
        <v>188</v>
      </c>
      <c r="E426" s="68" t="s">
        <v>165</v>
      </c>
      <c r="F426" s="105" t="s">
        <v>563</v>
      </c>
      <c r="G426" s="105" t="s">
        <v>258</v>
      </c>
      <c r="H426" s="69"/>
      <c r="I426" s="70"/>
      <c r="J426" s="70"/>
      <c r="K426" s="70"/>
      <c r="L426" s="173" t="s">
        <v>92</v>
      </c>
      <c r="M426" s="174"/>
      <c r="N426" s="175"/>
    </row>
    <row r="427" spans="1:14" s="114" customFormat="1" ht="20.100000000000001" customHeight="1">
      <c r="A427" s="114">
        <v>179</v>
      </c>
      <c r="B427" s="65">
        <v>13</v>
      </c>
      <c r="C427" s="102" t="s">
        <v>311</v>
      </c>
      <c r="D427" s="67" t="s">
        <v>248</v>
      </c>
      <c r="E427" s="68" t="s">
        <v>168</v>
      </c>
      <c r="F427" s="105" t="s">
        <v>563</v>
      </c>
      <c r="G427" s="105" t="s">
        <v>258</v>
      </c>
      <c r="H427" s="69"/>
      <c r="I427" s="70"/>
      <c r="J427" s="70"/>
      <c r="K427" s="70"/>
      <c r="L427" s="173" t="s">
        <v>92</v>
      </c>
      <c r="M427" s="174"/>
      <c r="N427" s="175"/>
    </row>
    <row r="428" spans="1:14" s="114" customFormat="1" ht="20.100000000000001" customHeight="1">
      <c r="A428" s="114">
        <v>180</v>
      </c>
      <c r="B428" s="65">
        <v>14</v>
      </c>
      <c r="C428" s="102" t="s">
        <v>291</v>
      </c>
      <c r="D428" s="67" t="s">
        <v>257</v>
      </c>
      <c r="E428" s="68" t="s">
        <v>177</v>
      </c>
      <c r="F428" s="105" t="s">
        <v>563</v>
      </c>
      <c r="G428" s="105" t="s">
        <v>258</v>
      </c>
      <c r="H428" s="69"/>
      <c r="I428" s="70"/>
      <c r="J428" s="70"/>
      <c r="K428" s="70"/>
      <c r="L428" s="173" t="s">
        <v>92</v>
      </c>
      <c r="M428" s="174"/>
      <c r="N428" s="175"/>
    </row>
    <row r="429" spans="1:14" s="114" customFormat="1" ht="20.100000000000001" customHeight="1">
      <c r="A429" s="114">
        <v>181</v>
      </c>
      <c r="B429" s="65">
        <v>15</v>
      </c>
      <c r="C429" s="102" t="s">
        <v>360</v>
      </c>
      <c r="D429" s="67" t="s">
        <v>573</v>
      </c>
      <c r="E429" s="68" t="s">
        <v>155</v>
      </c>
      <c r="F429" s="105" t="s">
        <v>563</v>
      </c>
      <c r="G429" s="105" t="s">
        <v>258</v>
      </c>
      <c r="H429" s="69"/>
      <c r="I429" s="70"/>
      <c r="J429" s="70"/>
      <c r="K429" s="70"/>
      <c r="L429" s="173" t="s">
        <v>92</v>
      </c>
      <c r="M429" s="174"/>
      <c r="N429" s="175"/>
    </row>
    <row r="430" spans="1:14" s="114" customFormat="1" ht="20.100000000000001" customHeight="1">
      <c r="A430" s="114">
        <v>182</v>
      </c>
      <c r="B430" s="65">
        <v>16</v>
      </c>
      <c r="C430" s="102" t="s">
        <v>313</v>
      </c>
      <c r="D430" s="67" t="s">
        <v>574</v>
      </c>
      <c r="E430" s="68" t="s">
        <v>155</v>
      </c>
      <c r="F430" s="105" t="s">
        <v>563</v>
      </c>
      <c r="G430" s="105" t="s">
        <v>258</v>
      </c>
      <c r="H430" s="69"/>
      <c r="I430" s="70"/>
      <c r="J430" s="70"/>
      <c r="K430" s="70"/>
      <c r="L430" s="173" t="s">
        <v>92</v>
      </c>
      <c r="M430" s="174"/>
      <c r="N430" s="175"/>
    </row>
    <row r="431" spans="1:14" s="114" customFormat="1" ht="20.100000000000001" customHeight="1">
      <c r="A431" s="114">
        <v>183</v>
      </c>
      <c r="B431" s="65">
        <v>17</v>
      </c>
      <c r="C431" s="102" t="s">
        <v>355</v>
      </c>
      <c r="D431" s="67" t="s">
        <v>219</v>
      </c>
      <c r="E431" s="68" t="s">
        <v>106</v>
      </c>
      <c r="F431" s="105" t="s">
        <v>563</v>
      </c>
      <c r="G431" s="105" t="s">
        <v>258</v>
      </c>
      <c r="H431" s="69"/>
      <c r="I431" s="70"/>
      <c r="J431" s="70"/>
      <c r="K431" s="70"/>
      <c r="L431" s="173" t="s">
        <v>92</v>
      </c>
      <c r="M431" s="174"/>
      <c r="N431" s="175"/>
    </row>
    <row r="432" spans="1:14" s="114" customFormat="1" ht="20.100000000000001" customHeight="1">
      <c r="A432" s="114">
        <v>184</v>
      </c>
      <c r="B432" s="65">
        <v>18</v>
      </c>
      <c r="C432" s="102" t="s">
        <v>284</v>
      </c>
      <c r="D432" s="67" t="s">
        <v>575</v>
      </c>
      <c r="E432" s="68" t="s">
        <v>122</v>
      </c>
      <c r="F432" s="105" t="s">
        <v>563</v>
      </c>
      <c r="G432" s="105" t="s">
        <v>258</v>
      </c>
      <c r="H432" s="69"/>
      <c r="I432" s="70"/>
      <c r="J432" s="70"/>
      <c r="K432" s="70"/>
      <c r="L432" s="173" t="s">
        <v>92</v>
      </c>
      <c r="M432" s="174"/>
      <c r="N432" s="175"/>
    </row>
    <row r="433" spans="1:14" s="114" customFormat="1" ht="20.100000000000001" customHeight="1">
      <c r="A433" s="114">
        <v>0</v>
      </c>
      <c r="B433" s="65">
        <v>19</v>
      </c>
      <c r="C433" s="102" t="s">
        <v>92</v>
      </c>
      <c r="D433" s="67" t="s">
        <v>92</v>
      </c>
      <c r="E433" s="68" t="s">
        <v>92</v>
      </c>
      <c r="F433" s="105" t="s">
        <v>92</v>
      </c>
      <c r="G433" s="105" t="s">
        <v>92</v>
      </c>
      <c r="H433" s="69"/>
      <c r="I433" s="70"/>
      <c r="J433" s="70"/>
      <c r="K433" s="70"/>
      <c r="L433" s="173" t="s">
        <v>92</v>
      </c>
      <c r="M433" s="174"/>
      <c r="N433" s="175"/>
    </row>
    <row r="434" spans="1:14" s="114" customFormat="1" ht="20.100000000000001" customHeight="1">
      <c r="A434" s="114">
        <v>0</v>
      </c>
      <c r="B434" s="65">
        <v>20</v>
      </c>
      <c r="C434" s="102" t="s">
        <v>92</v>
      </c>
      <c r="D434" s="67" t="s">
        <v>92</v>
      </c>
      <c r="E434" s="68" t="s">
        <v>92</v>
      </c>
      <c r="F434" s="105" t="s">
        <v>92</v>
      </c>
      <c r="G434" s="105" t="s">
        <v>92</v>
      </c>
      <c r="H434" s="69"/>
      <c r="I434" s="70"/>
      <c r="J434" s="70"/>
      <c r="K434" s="70"/>
      <c r="L434" s="173" t="s">
        <v>92</v>
      </c>
      <c r="M434" s="174"/>
      <c r="N434" s="175"/>
    </row>
    <row r="435" spans="1:14" s="114" customFormat="1" ht="20.100000000000001" customHeight="1">
      <c r="A435" s="114">
        <v>0</v>
      </c>
      <c r="B435" s="65">
        <v>21</v>
      </c>
      <c r="C435" s="102" t="s">
        <v>92</v>
      </c>
      <c r="D435" s="67" t="s">
        <v>92</v>
      </c>
      <c r="E435" s="68" t="s">
        <v>92</v>
      </c>
      <c r="F435" s="105" t="s">
        <v>92</v>
      </c>
      <c r="G435" s="105" t="s">
        <v>92</v>
      </c>
      <c r="H435" s="69"/>
      <c r="I435" s="70"/>
      <c r="J435" s="70"/>
      <c r="K435" s="70"/>
      <c r="L435" s="173" t="s">
        <v>92</v>
      </c>
      <c r="M435" s="174"/>
      <c r="N435" s="175"/>
    </row>
    <row r="436" spans="1:14" s="114" customFormat="1" ht="20.100000000000001" customHeight="1">
      <c r="A436" s="114">
        <v>0</v>
      </c>
      <c r="B436" s="65">
        <v>22</v>
      </c>
      <c r="C436" s="102" t="s">
        <v>92</v>
      </c>
      <c r="D436" s="67" t="s">
        <v>92</v>
      </c>
      <c r="E436" s="68" t="s">
        <v>92</v>
      </c>
      <c r="F436" s="105" t="s">
        <v>92</v>
      </c>
      <c r="G436" s="105" t="s">
        <v>92</v>
      </c>
      <c r="H436" s="69"/>
      <c r="I436" s="70"/>
      <c r="J436" s="70"/>
      <c r="K436" s="70"/>
      <c r="L436" s="173" t="s">
        <v>92</v>
      </c>
      <c r="M436" s="174"/>
      <c r="N436" s="175"/>
    </row>
    <row r="437" spans="1:14" s="114" customFormat="1" ht="20.100000000000001" customHeight="1">
      <c r="A437" s="114">
        <v>0</v>
      </c>
      <c r="B437" s="65">
        <v>23</v>
      </c>
      <c r="C437" s="102" t="s">
        <v>92</v>
      </c>
      <c r="D437" s="67" t="s">
        <v>92</v>
      </c>
      <c r="E437" s="68" t="s">
        <v>92</v>
      </c>
      <c r="F437" s="105" t="s">
        <v>92</v>
      </c>
      <c r="G437" s="105" t="s">
        <v>92</v>
      </c>
      <c r="H437" s="69"/>
      <c r="I437" s="70"/>
      <c r="J437" s="70"/>
      <c r="K437" s="70"/>
      <c r="L437" s="173" t="s">
        <v>92</v>
      </c>
      <c r="M437" s="174"/>
      <c r="N437" s="175"/>
    </row>
    <row r="438" spans="1:14" s="114" customFormat="1" ht="20.100000000000001" customHeight="1">
      <c r="A438" s="114">
        <v>0</v>
      </c>
      <c r="B438" s="65">
        <v>24</v>
      </c>
      <c r="C438" s="102" t="s">
        <v>92</v>
      </c>
      <c r="D438" s="67" t="s">
        <v>92</v>
      </c>
      <c r="E438" s="68" t="s">
        <v>92</v>
      </c>
      <c r="F438" s="105" t="s">
        <v>92</v>
      </c>
      <c r="G438" s="105" t="s">
        <v>92</v>
      </c>
      <c r="H438" s="69"/>
      <c r="I438" s="70"/>
      <c r="J438" s="70"/>
      <c r="K438" s="70"/>
      <c r="L438" s="173" t="s">
        <v>92</v>
      </c>
      <c r="M438" s="174"/>
      <c r="N438" s="175"/>
    </row>
    <row r="439" spans="1:14" s="114" customFormat="1" ht="20.100000000000001" customHeight="1">
      <c r="A439" s="114">
        <v>0</v>
      </c>
      <c r="B439" s="65">
        <v>25</v>
      </c>
      <c r="C439" s="102" t="s">
        <v>92</v>
      </c>
      <c r="D439" s="67" t="s">
        <v>92</v>
      </c>
      <c r="E439" s="68" t="s">
        <v>92</v>
      </c>
      <c r="F439" s="105" t="s">
        <v>92</v>
      </c>
      <c r="G439" s="105" t="s">
        <v>92</v>
      </c>
      <c r="H439" s="69"/>
      <c r="I439" s="70"/>
      <c r="J439" s="70"/>
      <c r="K439" s="70"/>
      <c r="L439" s="173" t="s">
        <v>92</v>
      </c>
      <c r="M439" s="174"/>
      <c r="N439" s="175"/>
    </row>
    <row r="440" spans="1:14" s="114" customFormat="1" ht="20.100000000000001" customHeight="1">
      <c r="A440" s="114">
        <v>0</v>
      </c>
      <c r="B440" s="65">
        <v>26</v>
      </c>
      <c r="C440" s="102" t="s">
        <v>92</v>
      </c>
      <c r="D440" s="67" t="s">
        <v>92</v>
      </c>
      <c r="E440" s="68" t="s">
        <v>92</v>
      </c>
      <c r="F440" s="105" t="s">
        <v>92</v>
      </c>
      <c r="G440" s="105" t="s">
        <v>92</v>
      </c>
      <c r="H440" s="69"/>
      <c r="I440" s="70"/>
      <c r="J440" s="70"/>
      <c r="K440" s="70"/>
      <c r="L440" s="173" t="s">
        <v>92</v>
      </c>
      <c r="M440" s="174"/>
      <c r="N440" s="175"/>
    </row>
    <row r="441" spans="1:14" s="114" customFormat="1" ht="20.100000000000001" customHeight="1">
      <c r="A441" s="114">
        <v>0</v>
      </c>
      <c r="B441" s="65">
        <v>27</v>
      </c>
      <c r="C441" s="102" t="s">
        <v>92</v>
      </c>
      <c r="D441" s="67" t="s">
        <v>92</v>
      </c>
      <c r="E441" s="68" t="s">
        <v>92</v>
      </c>
      <c r="F441" s="105" t="s">
        <v>92</v>
      </c>
      <c r="G441" s="105" t="s">
        <v>92</v>
      </c>
      <c r="H441" s="69"/>
      <c r="I441" s="70"/>
      <c r="J441" s="70"/>
      <c r="K441" s="70"/>
      <c r="L441" s="173" t="s">
        <v>92</v>
      </c>
      <c r="M441" s="174"/>
      <c r="N441" s="175"/>
    </row>
    <row r="442" spans="1:14" s="114" customFormat="1" ht="20.100000000000001" customHeight="1">
      <c r="A442" s="114">
        <v>0</v>
      </c>
      <c r="B442" s="65">
        <v>28</v>
      </c>
      <c r="C442" s="102" t="s">
        <v>92</v>
      </c>
      <c r="D442" s="67" t="s">
        <v>92</v>
      </c>
      <c r="E442" s="68" t="s">
        <v>92</v>
      </c>
      <c r="F442" s="105" t="s">
        <v>92</v>
      </c>
      <c r="G442" s="105" t="s">
        <v>92</v>
      </c>
      <c r="H442" s="69"/>
      <c r="I442" s="70"/>
      <c r="J442" s="70"/>
      <c r="K442" s="70"/>
      <c r="L442" s="173" t="s">
        <v>92</v>
      </c>
      <c r="M442" s="174"/>
      <c r="N442" s="175"/>
    </row>
    <row r="443" spans="1:14" s="114" customFormat="1" ht="20.100000000000001" customHeight="1">
      <c r="A443" s="114">
        <v>0</v>
      </c>
      <c r="B443" s="65">
        <v>29</v>
      </c>
      <c r="C443" s="102" t="s">
        <v>92</v>
      </c>
      <c r="D443" s="67" t="s">
        <v>92</v>
      </c>
      <c r="E443" s="68" t="s">
        <v>92</v>
      </c>
      <c r="F443" s="105" t="s">
        <v>92</v>
      </c>
      <c r="G443" s="105" t="s">
        <v>92</v>
      </c>
      <c r="H443" s="69"/>
      <c r="I443" s="70"/>
      <c r="J443" s="70"/>
      <c r="K443" s="70"/>
      <c r="L443" s="173" t="s">
        <v>92</v>
      </c>
      <c r="M443" s="174"/>
      <c r="N443" s="175"/>
    </row>
    <row r="444" spans="1:14" s="114" customFormat="1" ht="20.100000000000001" customHeight="1">
      <c r="A444" s="114">
        <v>0</v>
      </c>
      <c r="B444" s="72">
        <v>30</v>
      </c>
      <c r="C444" s="102" t="s">
        <v>92</v>
      </c>
      <c r="D444" s="67" t="s">
        <v>92</v>
      </c>
      <c r="E444" s="68" t="s">
        <v>92</v>
      </c>
      <c r="F444" s="105" t="s">
        <v>92</v>
      </c>
      <c r="G444" s="105" t="s">
        <v>92</v>
      </c>
      <c r="H444" s="73"/>
      <c r="I444" s="74"/>
      <c r="J444" s="74"/>
      <c r="K444" s="74"/>
      <c r="L444" s="173" t="s">
        <v>92</v>
      </c>
      <c r="M444" s="174"/>
      <c r="N444" s="175"/>
    </row>
    <row r="445" spans="1:14" s="114" customFormat="1" ht="23.25" customHeight="1">
      <c r="A445" s="114">
        <v>0</v>
      </c>
      <c r="B445" s="75" t="s">
        <v>71</v>
      </c>
      <c r="C445" s="103"/>
      <c r="D445" s="77"/>
      <c r="E445" s="78"/>
      <c r="F445" s="106"/>
      <c r="G445" s="106"/>
      <c r="H445" s="80"/>
      <c r="I445" s="81"/>
      <c r="J445" s="81"/>
      <c r="K445" s="81"/>
      <c r="L445" s="115"/>
      <c r="M445" s="115"/>
      <c r="N445" s="115"/>
    </row>
    <row r="446" spans="1:14" s="114" customFormat="1" ht="20.100000000000001" customHeight="1">
      <c r="A446" s="114">
        <v>0</v>
      </c>
      <c r="B446" s="82" t="s">
        <v>95</v>
      </c>
      <c r="C446" s="104"/>
      <c r="D446" s="84"/>
      <c r="E446" s="85"/>
      <c r="F446" s="107"/>
      <c r="G446" s="107"/>
      <c r="H446" s="87"/>
      <c r="I446" s="88"/>
      <c r="J446" s="88"/>
      <c r="K446" s="88"/>
      <c r="L446" s="89"/>
      <c r="M446" s="89"/>
      <c r="N446" s="89"/>
    </row>
    <row r="447" spans="1:14" s="114" customFormat="1" ht="18.75" customHeight="1">
      <c r="A447" s="114">
        <v>0</v>
      </c>
      <c r="B447" s="90"/>
      <c r="C447" s="104"/>
      <c r="D447" s="84"/>
      <c r="E447" s="85"/>
      <c r="F447" s="107"/>
      <c r="G447" s="107"/>
      <c r="H447" s="87"/>
      <c r="I447" s="88"/>
      <c r="J447" s="88"/>
      <c r="K447" s="88"/>
      <c r="L447" s="89"/>
      <c r="M447" s="89"/>
      <c r="N447" s="89"/>
    </row>
    <row r="448" spans="1:14" s="114" customFormat="1" ht="18" customHeight="1">
      <c r="A448" s="100">
        <v>0</v>
      </c>
      <c r="B448" s="90"/>
      <c r="C448" s="104"/>
      <c r="D448" s="84"/>
      <c r="E448" s="85"/>
      <c r="F448" s="107"/>
      <c r="G448" s="107"/>
      <c r="H448" s="87"/>
      <c r="I448" s="88"/>
      <c r="J448" s="88"/>
      <c r="K448" s="88"/>
      <c r="L448" s="89"/>
      <c r="M448" s="89"/>
      <c r="N448" s="89"/>
    </row>
    <row r="449" spans="1:15" s="114" customFormat="1" ht="8.25" customHeight="1">
      <c r="A449" s="100">
        <v>0</v>
      </c>
      <c r="B449" s="90"/>
      <c r="C449" s="104"/>
      <c r="D449" s="84"/>
      <c r="E449" s="85"/>
      <c r="F449" s="107"/>
      <c r="G449" s="107"/>
      <c r="H449" s="87"/>
      <c r="I449" s="88"/>
      <c r="J449" s="88"/>
      <c r="K449" s="88"/>
      <c r="L449" s="89"/>
      <c r="M449" s="89"/>
      <c r="N449" s="89"/>
    </row>
    <row r="450" spans="1:15" s="114" customFormat="1" ht="20.100000000000001" customHeight="1">
      <c r="A450" s="100">
        <v>0</v>
      </c>
      <c r="C450" s="108" t="s">
        <v>94</v>
      </c>
      <c r="D450" s="84"/>
      <c r="E450" s="85"/>
      <c r="F450" s="107"/>
      <c r="G450" s="107"/>
      <c r="H450" s="87"/>
      <c r="I450" s="88"/>
      <c r="J450" s="88"/>
      <c r="K450" s="88"/>
      <c r="L450" s="89"/>
      <c r="M450" s="89"/>
      <c r="N450" s="89"/>
    </row>
    <row r="451" spans="1:15" s="114" customFormat="1" ht="13.5" customHeight="1">
      <c r="A451" s="100">
        <v>0</v>
      </c>
      <c r="B451" s="91"/>
      <c r="C451" s="104"/>
      <c r="D451" s="84"/>
      <c r="E451" s="85"/>
      <c r="F451" s="107"/>
      <c r="G451" s="107"/>
      <c r="H451" s="109" t="s">
        <v>625</v>
      </c>
      <c r="I451" s="110">
        <v>11</v>
      </c>
      <c r="J451" s="88"/>
      <c r="K451" s="112" t="s">
        <v>50</v>
      </c>
      <c r="L451" s="113">
        <v>1</v>
      </c>
      <c r="N451" s="111"/>
      <c r="O451" s="101"/>
    </row>
    <row r="452" spans="1:15" s="114" customFormat="1"/>
    <row r="453" spans="1:15" s="56" customFormat="1">
      <c r="C453" s="186" t="s">
        <v>57</v>
      </c>
      <c r="D453" s="186"/>
      <c r="E453" s="57"/>
      <c r="F453" s="170" t="s">
        <v>253</v>
      </c>
      <c r="G453" s="170"/>
      <c r="H453" s="170"/>
      <c r="I453" s="170"/>
      <c r="J453" s="170"/>
      <c r="K453" s="170"/>
      <c r="L453" s="58" t="s">
        <v>591</v>
      </c>
    </row>
    <row r="454" spans="1:15" s="56" customFormat="1">
      <c r="C454" s="186" t="s">
        <v>59</v>
      </c>
      <c r="D454" s="186"/>
      <c r="E454" s="59" t="s">
        <v>259</v>
      </c>
      <c r="F454" s="187" t="s">
        <v>602</v>
      </c>
      <c r="G454" s="187"/>
      <c r="H454" s="187"/>
      <c r="I454" s="187"/>
      <c r="J454" s="187"/>
      <c r="K454" s="187"/>
      <c r="L454" s="60" t="s">
        <v>60</v>
      </c>
      <c r="M454" s="61" t="s">
        <v>61</v>
      </c>
      <c r="N454" s="61">
        <v>2</v>
      </c>
    </row>
    <row r="455" spans="1:15" s="62" customFormat="1" ht="18.75" customHeight="1">
      <c r="C455" s="63" t="s">
        <v>590</v>
      </c>
      <c r="D455" s="171" t="s">
        <v>603</v>
      </c>
      <c r="E455" s="171"/>
      <c r="F455" s="171"/>
      <c r="G455" s="171"/>
      <c r="H455" s="171"/>
      <c r="I455" s="171"/>
      <c r="J455" s="171"/>
      <c r="K455" s="171"/>
      <c r="L455" s="60" t="s">
        <v>62</v>
      </c>
      <c r="M455" s="60" t="s">
        <v>61</v>
      </c>
      <c r="N455" s="60">
        <v>2</v>
      </c>
    </row>
    <row r="456" spans="1:15" s="62" customFormat="1" ht="18.75" customHeight="1">
      <c r="B456" s="172" t="s">
        <v>626</v>
      </c>
      <c r="C456" s="172"/>
      <c r="D456" s="172"/>
      <c r="E456" s="172"/>
      <c r="F456" s="172"/>
      <c r="G456" s="172"/>
      <c r="H456" s="172"/>
      <c r="I456" s="172"/>
      <c r="J456" s="172"/>
      <c r="K456" s="172"/>
      <c r="L456" s="60" t="s">
        <v>63</v>
      </c>
      <c r="M456" s="60" t="s">
        <v>61</v>
      </c>
      <c r="N456" s="60">
        <v>1</v>
      </c>
    </row>
    <row r="457" spans="1:15" s="114" customFormat="1" ht="9" customHeight="1"/>
    <row r="458" spans="1:15" s="114" customFormat="1" ht="15" customHeight="1">
      <c r="B458" s="166" t="s">
        <v>4</v>
      </c>
      <c r="C458" s="167" t="s">
        <v>64</v>
      </c>
      <c r="D458" s="168" t="s">
        <v>9</v>
      </c>
      <c r="E458" s="169" t="s">
        <v>10</v>
      </c>
      <c r="F458" s="167" t="s">
        <v>75</v>
      </c>
      <c r="G458" s="167" t="s">
        <v>76</v>
      </c>
      <c r="H458" s="167" t="s">
        <v>66</v>
      </c>
      <c r="I458" s="167" t="s">
        <v>67</v>
      </c>
      <c r="J458" s="176" t="s">
        <v>56</v>
      </c>
      <c r="K458" s="176"/>
      <c r="L458" s="177" t="s">
        <v>68</v>
      </c>
      <c r="M458" s="178"/>
      <c r="N458" s="179"/>
    </row>
    <row r="459" spans="1:15" s="114" customFormat="1" ht="27" customHeight="1">
      <c r="B459" s="166"/>
      <c r="C459" s="166"/>
      <c r="D459" s="168"/>
      <c r="E459" s="169"/>
      <c r="F459" s="166"/>
      <c r="G459" s="166"/>
      <c r="H459" s="166"/>
      <c r="I459" s="166"/>
      <c r="J459" s="64" t="s">
        <v>69</v>
      </c>
      <c r="K459" s="64" t="s">
        <v>70</v>
      </c>
      <c r="L459" s="180"/>
      <c r="M459" s="181"/>
      <c r="N459" s="182"/>
    </row>
    <row r="460" spans="1:15" s="114" customFormat="1" ht="20.100000000000001" customHeight="1">
      <c r="A460" s="114">
        <v>185</v>
      </c>
      <c r="B460" s="65">
        <v>1</v>
      </c>
      <c r="C460" s="102" t="s">
        <v>576</v>
      </c>
      <c r="D460" s="67" t="s">
        <v>577</v>
      </c>
      <c r="E460" s="68" t="s">
        <v>122</v>
      </c>
      <c r="F460" s="105" t="s">
        <v>563</v>
      </c>
      <c r="G460" s="105" t="s">
        <v>258</v>
      </c>
      <c r="H460" s="69"/>
      <c r="I460" s="70"/>
      <c r="J460" s="70"/>
      <c r="K460" s="70"/>
      <c r="L460" s="183" t="s">
        <v>93</v>
      </c>
      <c r="M460" s="184"/>
      <c r="N460" s="185"/>
    </row>
    <row r="461" spans="1:15" s="114" customFormat="1" ht="20.100000000000001" customHeight="1">
      <c r="A461" s="114">
        <v>186</v>
      </c>
      <c r="B461" s="65">
        <v>2</v>
      </c>
      <c r="C461" s="102" t="s">
        <v>267</v>
      </c>
      <c r="D461" s="67" t="s">
        <v>578</v>
      </c>
      <c r="E461" s="68" t="s">
        <v>210</v>
      </c>
      <c r="F461" s="105" t="s">
        <v>563</v>
      </c>
      <c r="G461" s="105" t="s">
        <v>258</v>
      </c>
      <c r="H461" s="69"/>
      <c r="I461" s="70"/>
      <c r="J461" s="70"/>
      <c r="K461" s="70"/>
      <c r="L461" s="173" t="s">
        <v>92</v>
      </c>
      <c r="M461" s="174"/>
      <c r="N461" s="175"/>
    </row>
    <row r="462" spans="1:15" s="114" customFormat="1" ht="20.100000000000001" customHeight="1">
      <c r="A462" s="114">
        <v>187</v>
      </c>
      <c r="B462" s="65">
        <v>3</v>
      </c>
      <c r="C462" s="102" t="s">
        <v>364</v>
      </c>
      <c r="D462" s="67" t="s">
        <v>579</v>
      </c>
      <c r="E462" s="68" t="s">
        <v>84</v>
      </c>
      <c r="F462" s="105" t="s">
        <v>563</v>
      </c>
      <c r="G462" s="105" t="s">
        <v>258</v>
      </c>
      <c r="H462" s="69"/>
      <c r="I462" s="70"/>
      <c r="J462" s="70"/>
      <c r="K462" s="70"/>
      <c r="L462" s="173" t="s">
        <v>92</v>
      </c>
      <c r="M462" s="174"/>
      <c r="N462" s="175"/>
    </row>
    <row r="463" spans="1:15" s="114" customFormat="1" ht="20.100000000000001" customHeight="1">
      <c r="A463" s="114">
        <v>188</v>
      </c>
      <c r="B463" s="65">
        <v>4</v>
      </c>
      <c r="C463" s="102" t="s">
        <v>426</v>
      </c>
      <c r="D463" s="67" t="s">
        <v>202</v>
      </c>
      <c r="E463" s="68" t="s">
        <v>130</v>
      </c>
      <c r="F463" s="105" t="s">
        <v>563</v>
      </c>
      <c r="G463" s="105" t="s">
        <v>258</v>
      </c>
      <c r="H463" s="69"/>
      <c r="I463" s="70"/>
      <c r="J463" s="70"/>
      <c r="K463" s="70"/>
      <c r="L463" s="173" t="s">
        <v>92</v>
      </c>
      <c r="M463" s="174"/>
      <c r="N463" s="175"/>
    </row>
    <row r="464" spans="1:15" s="114" customFormat="1" ht="20.100000000000001" customHeight="1">
      <c r="A464" s="114">
        <v>189</v>
      </c>
      <c r="B464" s="65">
        <v>5</v>
      </c>
      <c r="C464" s="102" t="s">
        <v>373</v>
      </c>
      <c r="D464" s="67" t="s">
        <v>203</v>
      </c>
      <c r="E464" s="68" t="s">
        <v>130</v>
      </c>
      <c r="F464" s="105" t="s">
        <v>563</v>
      </c>
      <c r="G464" s="105" t="s">
        <v>258</v>
      </c>
      <c r="H464" s="69"/>
      <c r="I464" s="70"/>
      <c r="J464" s="70"/>
      <c r="K464" s="70"/>
      <c r="L464" s="173" t="s">
        <v>92</v>
      </c>
      <c r="M464" s="174"/>
      <c r="N464" s="175"/>
    </row>
    <row r="465" spans="1:14" s="114" customFormat="1" ht="20.100000000000001" customHeight="1">
      <c r="A465" s="114">
        <v>190</v>
      </c>
      <c r="B465" s="65">
        <v>6</v>
      </c>
      <c r="C465" s="102" t="s">
        <v>331</v>
      </c>
      <c r="D465" s="67" t="s">
        <v>239</v>
      </c>
      <c r="E465" s="68" t="s">
        <v>130</v>
      </c>
      <c r="F465" s="105" t="s">
        <v>563</v>
      </c>
      <c r="G465" s="105" t="s">
        <v>258</v>
      </c>
      <c r="H465" s="69"/>
      <c r="I465" s="70"/>
      <c r="J465" s="70"/>
      <c r="K465" s="70"/>
      <c r="L465" s="173" t="s">
        <v>92</v>
      </c>
      <c r="M465" s="174"/>
      <c r="N465" s="175"/>
    </row>
    <row r="466" spans="1:14" s="114" customFormat="1" ht="20.100000000000001" customHeight="1">
      <c r="A466" s="114">
        <v>191</v>
      </c>
      <c r="B466" s="65">
        <v>7</v>
      </c>
      <c r="C466" s="102" t="s">
        <v>292</v>
      </c>
      <c r="D466" s="67" t="s">
        <v>580</v>
      </c>
      <c r="E466" s="68" t="s">
        <v>98</v>
      </c>
      <c r="F466" s="105" t="s">
        <v>563</v>
      </c>
      <c r="G466" s="105" t="s">
        <v>258</v>
      </c>
      <c r="H466" s="69"/>
      <c r="I466" s="70"/>
      <c r="J466" s="70"/>
      <c r="K466" s="70"/>
      <c r="L466" s="173" t="s">
        <v>92</v>
      </c>
      <c r="M466" s="174"/>
      <c r="N466" s="175"/>
    </row>
    <row r="467" spans="1:14" s="114" customFormat="1" ht="20.100000000000001" customHeight="1">
      <c r="A467" s="114">
        <v>192</v>
      </c>
      <c r="B467" s="65">
        <v>8</v>
      </c>
      <c r="C467" s="102" t="s">
        <v>274</v>
      </c>
      <c r="D467" s="67" t="s">
        <v>581</v>
      </c>
      <c r="E467" s="68" t="s">
        <v>98</v>
      </c>
      <c r="F467" s="105" t="s">
        <v>563</v>
      </c>
      <c r="G467" s="105" t="s">
        <v>258</v>
      </c>
      <c r="H467" s="69"/>
      <c r="I467" s="70"/>
      <c r="J467" s="70"/>
      <c r="K467" s="70"/>
      <c r="L467" s="173" t="s">
        <v>92</v>
      </c>
      <c r="M467" s="174"/>
      <c r="N467" s="175"/>
    </row>
    <row r="468" spans="1:14" s="114" customFormat="1" ht="20.100000000000001" customHeight="1">
      <c r="A468" s="114">
        <v>193</v>
      </c>
      <c r="B468" s="65">
        <v>9</v>
      </c>
      <c r="C468" s="102" t="s">
        <v>582</v>
      </c>
      <c r="D468" s="67" t="s">
        <v>583</v>
      </c>
      <c r="E468" s="68" t="s">
        <v>98</v>
      </c>
      <c r="F468" s="105" t="s">
        <v>563</v>
      </c>
      <c r="G468" s="105" t="s">
        <v>258</v>
      </c>
      <c r="H468" s="69"/>
      <c r="I468" s="70"/>
      <c r="J468" s="70"/>
      <c r="K468" s="70"/>
      <c r="L468" s="173" t="s">
        <v>93</v>
      </c>
      <c r="M468" s="174"/>
      <c r="N468" s="175"/>
    </row>
    <row r="469" spans="1:14" s="114" customFormat="1" ht="20.100000000000001" customHeight="1">
      <c r="A469" s="114">
        <v>194</v>
      </c>
      <c r="B469" s="65">
        <v>10</v>
      </c>
      <c r="C469" s="102" t="s">
        <v>300</v>
      </c>
      <c r="D469" s="67" t="s">
        <v>193</v>
      </c>
      <c r="E469" s="68" t="s">
        <v>98</v>
      </c>
      <c r="F469" s="105" t="s">
        <v>563</v>
      </c>
      <c r="G469" s="105" t="s">
        <v>258</v>
      </c>
      <c r="H469" s="69"/>
      <c r="I469" s="70"/>
      <c r="J469" s="70"/>
      <c r="K469" s="70"/>
      <c r="L469" s="173" t="s">
        <v>92</v>
      </c>
      <c r="M469" s="174"/>
      <c r="N469" s="175"/>
    </row>
    <row r="470" spans="1:14" s="114" customFormat="1" ht="20.100000000000001" customHeight="1">
      <c r="A470" s="114">
        <v>195</v>
      </c>
      <c r="B470" s="65">
        <v>11</v>
      </c>
      <c r="C470" s="102" t="s">
        <v>417</v>
      </c>
      <c r="D470" s="67" t="s">
        <v>226</v>
      </c>
      <c r="E470" s="68" t="s">
        <v>98</v>
      </c>
      <c r="F470" s="105" t="s">
        <v>563</v>
      </c>
      <c r="G470" s="105" t="s">
        <v>258</v>
      </c>
      <c r="H470" s="69"/>
      <c r="I470" s="70"/>
      <c r="J470" s="70"/>
      <c r="K470" s="70"/>
      <c r="L470" s="173" t="s">
        <v>92</v>
      </c>
      <c r="M470" s="174"/>
      <c r="N470" s="175"/>
    </row>
    <row r="471" spans="1:14" s="114" customFormat="1" ht="20.100000000000001" customHeight="1">
      <c r="A471" s="114">
        <v>196</v>
      </c>
      <c r="B471" s="65">
        <v>12</v>
      </c>
      <c r="C471" s="102" t="s">
        <v>442</v>
      </c>
      <c r="D471" s="67" t="s">
        <v>584</v>
      </c>
      <c r="E471" s="68" t="s">
        <v>98</v>
      </c>
      <c r="F471" s="105" t="s">
        <v>563</v>
      </c>
      <c r="G471" s="105" t="s">
        <v>258</v>
      </c>
      <c r="H471" s="69"/>
      <c r="I471" s="70"/>
      <c r="J471" s="70"/>
      <c r="K471" s="70"/>
      <c r="L471" s="173" t="s">
        <v>92</v>
      </c>
      <c r="M471" s="174"/>
      <c r="N471" s="175"/>
    </row>
    <row r="472" spans="1:14" s="114" customFormat="1" ht="20.100000000000001" customHeight="1">
      <c r="A472" s="114">
        <v>197</v>
      </c>
      <c r="B472" s="65">
        <v>13</v>
      </c>
      <c r="C472" s="102" t="s">
        <v>283</v>
      </c>
      <c r="D472" s="67" t="s">
        <v>585</v>
      </c>
      <c r="E472" s="68" t="s">
        <v>207</v>
      </c>
      <c r="F472" s="105" t="s">
        <v>563</v>
      </c>
      <c r="G472" s="105" t="s">
        <v>258</v>
      </c>
      <c r="H472" s="69"/>
      <c r="I472" s="70"/>
      <c r="J472" s="70"/>
      <c r="K472" s="70"/>
      <c r="L472" s="173" t="s">
        <v>92</v>
      </c>
      <c r="M472" s="174"/>
      <c r="N472" s="175"/>
    </row>
    <row r="473" spans="1:14" s="114" customFormat="1" ht="20.100000000000001" customHeight="1">
      <c r="A473" s="114">
        <v>198</v>
      </c>
      <c r="B473" s="65">
        <v>14</v>
      </c>
      <c r="C473" s="102" t="s">
        <v>307</v>
      </c>
      <c r="D473" s="67" t="s">
        <v>586</v>
      </c>
      <c r="E473" s="68" t="s">
        <v>116</v>
      </c>
      <c r="F473" s="105" t="s">
        <v>563</v>
      </c>
      <c r="G473" s="105" t="s">
        <v>258</v>
      </c>
      <c r="H473" s="69"/>
      <c r="I473" s="70"/>
      <c r="J473" s="70"/>
      <c r="K473" s="70"/>
      <c r="L473" s="173" t="s">
        <v>92</v>
      </c>
      <c r="M473" s="174"/>
      <c r="N473" s="175"/>
    </row>
    <row r="474" spans="1:14" s="114" customFormat="1" ht="20.100000000000001" customHeight="1">
      <c r="A474" s="114">
        <v>199</v>
      </c>
      <c r="B474" s="65">
        <v>15</v>
      </c>
      <c r="C474" s="102" t="s">
        <v>336</v>
      </c>
      <c r="D474" s="67" t="s">
        <v>556</v>
      </c>
      <c r="E474" s="68" t="s">
        <v>116</v>
      </c>
      <c r="F474" s="105" t="s">
        <v>563</v>
      </c>
      <c r="G474" s="105" t="s">
        <v>258</v>
      </c>
      <c r="H474" s="69"/>
      <c r="I474" s="70"/>
      <c r="J474" s="70"/>
      <c r="K474" s="70"/>
      <c r="L474" s="173" t="s">
        <v>92</v>
      </c>
      <c r="M474" s="174"/>
      <c r="N474" s="175"/>
    </row>
    <row r="475" spans="1:14" s="114" customFormat="1" ht="20.100000000000001" customHeight="1">
      <c r="A475" s="114">
        <v>200</v>
      </c>
      <c r="B475" s="65">
        <v>16</v>
      </c>
      <c r="C475" s="102" t="s">
        <v>392</v>
      </c>
      <c r="D475" s="67" t="s">
        <v>587</v>
      </c>
      <c r="E475" s="68" t="s">
        <v>116</v>
      </c>
      <c r="F475" s="105" t="s">
        <v>563</v>
      </c>
      <c r="G475" s="105" t="s">
        <v>258</v>
      </c>
      <c r="H475" s="69"/>
      <c r="I475" s="70"/>
      <c r="J475" s="70"/>
      <c r="K475" s="70"/>
      <c r="L475" s="173" t="s">
        <v>92</v>
      </c>
      <c r="M475" s="174"/>
      <c r="N475" s="175"/>
    </row>
    <row r="476" spans="1:14" s="114" customFormat="1" ht="20.100000000000001" customHeight="1">
      <c r="A476" s="114">
        <v>201</v>
      </c>
      <c r="B476" s="65">
        <v>17</v>
      </c>
      <c r="C476" s="102" t="s">
        <v>441</v>
      </c>
      <c r="D476" s="67" t="s">
        <v>588</v>
      </c>
      <c r="E476" s="68" t="s">
        <v>116</v>
      </c>
      <c r="F476" s="105" t="s">
        <v>563</v>
      </c>
      <c r="G476" s="105" t="s">
        <v>258</v>
      </c>
      <c r="H476" s="69"/>
      <c r="I476" s="70"/>
      <c r="J476" s="70"/>
      <c r="K476" s="70"/>
      <c r="L476" s="173" t="s">
        <v>92</v>
      </c>
      <c r="M476" s="174"/>
      <c r="N476" s="175"/>
    </row>
    <row r="477" spans="1:14" s="114" customFormat="1" ht="20.100000000000001" customHeight="1">
      <c r="A477" s="114">
        <v>202</v>
      </c>
      <c r="B477" s="65">
        <v>18</v>
      </c>
      <c r="C477" s="102" t="s">
        <v>327</v>
      </c>
      <c r="D477" s="67" t="s">
        <v>589</v>
      </c>
      <c r="E477" s="68" t="s">
        <v>116</v>
      </c>
      <c r="F477" s="105" t="s">
        <v>563</v>
      </c>
      <c r="G477" s="105" t="s">
        <v>258</v>
      </c>
      <c r="H477" s="69"/>
      <c r="I477" s="70"/>
      <c r="J477" s="70"/>
      <c r="K477" s="70"/>
      <c r="L477" s="173" t="s">
        <v>92</v>
      </c>
      <c r="M477" s="174"/>
      <c r="N477" s="175"/>
    </row>
    <row r="478" spans="1:14" s="114" customFormat="1" ht="20.100000000000001" customHeight="1">
      <c r="A478" s="114">
        <v>0</v>
      </c>
      <c r="B478" s="65">
        <v>19</v>
      </c>
      <c r="C478" s="102" t="s">
        <v>92</v>
      </c>
      <c r="D478" s="67" t="s">
        <v>92</v>
      </c>
      <c r="E478" s="68" t="s">
        <v>92</v>
      </c>
      <c r="F478" s="105" t="s">
        <v>92</v>
      </c>
      <c r="G478" s="105" t="s">
        <v>92</v>
      </c>
      <c r="H478" s="69"/>
      <c r="I478" s="70"/>
      <c r="J478" s="70"/>
      <c r="K478" s="70"/>
      <c r="L478" s="173" t="s">
        <v>92</v>
      </c>
      <c r="M478" s="174"/>
      <c r="N478" s="175"/>
    </row>
    <row r="479" spans="1:14" s="114" customFormat="1" ht="20.100000000000001" customHeight="1">
      <c r="A479" s="114">
        <v>0</v>
      </c>
      <c r="B479" s="65">
        <v>20</v>
      </c>
      <c r="C479" s="102" t="s">
        <v>92</v>
      </c>
      <c r="D479" s="67" t="s">
        <v>92</v>
      </c>
      <c r="E479" s="68" t="s">
        <v>92</v>
      </c>
      <c r="F479" s="105" t="s">
        <v>92</v>
      </c>
      <c r="G479" s="105" t="s">
        <v>92</v>
      </c>
      <c r="H479" s="69"/>
      <c r="I479" s="70"/>
      <c r="J479" s="70"/>
      <c r="K479" s="70"/>
      <c r="L479" s="173" t="s">
        <v>92</v>
      </c>
      <c r="M479" s="174"/>
      <c r="N479" s="175"/>
    </row>
    <row r="480" spans="1:14" s="114" customFormat="1" ht="20.100000000000001" customHeight="1">
      <c r="A480" s="114">
        <v>0</v>
      </c>
      <c r="B480" s="65">
        <v>21</v>
      </c>
      <c r="C480" s="102" t="s">
        <v>92</v>
      </c>
      <c r="D480" s="67" t="s">
        <v>92</v>
      </c>
      <c r="E480" s="68" t="s">
        <v>92</v>
      </c>
      <c r="F480" s="105" t="s">
        <v>92</v>
      </c>
      <c r="G480" s="105" t="s">
        <v>92</v>
      </c>
      <c r="H480" s="69"/>
      <c r="I480" s="70"/>
      <c r="J480" s="70"/>
      <c r="K480" s="70"/>
      <c r="L480" s="173" t="s">
        <v>92</v>
      </c>
      <c r="M480" s="174"/>
      <c r="N480" s="175"/>
    </row>
    <row r="481" spans="1:15" s="114" customFormat="1" ht="20.100000000000001" customHeight="1">
      <c r="A481" s="114">
        <v>0</v>
      </c>
      <c r="B481" s="65">
        <v>22</v>
      </c>
      <c r="C481" s="102" t="s">
        <v>92</v>
      </c>
      <c r="D481" s="67" t="s">
        <v>92</v>
      </c>
      <c r="E481" s="68" t="s">
        <v>92</v>
      </c>
      <c r="F481" s="105" t="s">
        <v>92</v>
      </c>
      <c r="G481" s="105" t="s">
        <v>92</v>
      </c>
      <c r="H481" s="69"/>
      <c r="I481" s="70"/>
      <c r="J481" s="70"/>
      <c r="K481" s="70"/>
      <c r="L481" s="173" t="s">
        <v>92</v>
      </c>
      <c r="M481" s="174"/>
      <c r="N481" s="175"/>
    </row>
    <row r="482" spans="1:15" s="114" customFormat="1" ht="20.100000000000001" customHeight="1">
      <c r="A482" s="114">
        <v>0</v>
      </c>
      <c r="B482" s="65">
        <v>23</v>
      </c>
      <c r="C482" s="102" t="s">
        <v>92</v>
      </c>
      <c r="D482" s="67" t="s">
        <v>92</v>
      </c>
      <c r="E482" s="68" t="s">
        <v>92</v>
      </c>
      <c r="F482" s="105" t="s">
        <v>92</v>
      </c>
      <c r="G482" s="105" t="s">
        <v>92</v>
      </c>
      <c r="H482" s="69"/>
      <c r="I482" s="70"/>
      <c r="J482" s="70"/>
      <c r="K482" s="70"/>
      <c r="L482" s="173" t="s">
        <v>92</v>
      </c>
      <c r="M482" s="174"/>
      <c r="N482" s="175"/>
    </row>
    <row r="483" spans="1:15" s="114" customFormat="1" ht="20.100000000000001" customHeight="1">
      <c r="A483" s="114">
        <v>0</v>
      </c>
      <c r="B483" s="65">
        <v>24</v>
      </c>
      <c r="C483" s="102" t="s">
        <v>92</v>
      </c>
      <c r="D483" s="67" t="s">
        <v>92</v>
      </c>
      <c r="E483" s="68" t="s">
        <v>92</v>
      </c>
      <c r="F483" s="105" t="s">
        <v>92</v>
      </c>
      <c r="G483" s="105" t="s">
        <v>92</v>
      </c>
      <c r="H483" s="69"/>
      <c r="I483" s="70"/>
      <c r="J483" s="70"/>
      <c r="K483" s="70"/>
      <c r="L483" s="173" t="s">
        <v>92</v>
      </c>
      <c r="M483" s="174"/>
      <c r="N483" s="175"/>
    </row>
    <row r="484" spans="1:15" s="114" customFormat="1" ht="20.100000000000001" customHeight="1">
      <c r="A484" s="114">
        <v>0</v>
      </c>
      <c r="B484" s="65">
        <v>25</v>
      </c>
      <c r="C484" s="102" t="s">
        <v>92</v>
      </c>
      <c r="D484" s="67" t="s">
        <v>92</v>
      </c>
      <c r="E484" s="68" t="s">
        <v>92</v>
      </c>
      <c r="F484" s="105" t="s">
        <v>92</v>
      </c>
      <c r="G484" s="105" t="s">
        <v>92</v>
      </c>
      <c r="H484" s="69"/>
      <c r="I484" s="70"/>
      <c r="J484" s="70"/>
      <c r="K484" s="70"/>
      <c r="L484" s="173" t="s">
        <v>92</v>
      </c>
      <c r="M484" s="174"/>
      <c r="N484" s="175"/>
    </row>
    <row r="485" spans="1:15" s="114" customFormat="1" ht="20.100000000000001" customHeight="1">
      <c r="A485" s="114">
        <v>0</v>
      </c>
      <c r="B485" s="65">
        <v>26</v>
      </c>
      <c r="C485" s="102" t="s">
        <v>92</v>
      </c>
      <c r="D485" s="67" t="s">
        <v>92</v>
      </c>
      <c r="E485" s="68" t="s">
        <v>92</v>
      </c>
      <c r="F485" s="105" t="s">
        <v>92</v>
      </c>
      <c r="G485" s="105" t="s">
        <v>92</v>
      </c>
      <c r="H485" s="69"/>
      <c r="I485" s="70"/>
      <c r="J485" s="70"/>
      <c r="K485" s="70"/>
      <c r="L485" s="173" t="s">
        <v>92</v>
      </c>
      <c r="M485" s="174"/>
      <c r="N485" s="175"/>
    </row>
    <row r="486" spans="1:15" s="114" customFormat="1" ht="20.100000000000001" customHeight="1">
      <c r="A486" s="114">
        <v>0</v>
      </c>
      <c r="B486" s="65">
        <v>27</v>
      </c>
      <c r="C486" s="102" t="s">
        <v>92</v>
      </c>
      <c r="D486" s="67" t="s">
        <v>92</v>
      </c>
      <c r="E486" s="68" t="s">
        <v>92</v>
      </c>
      <c r="F486" s="105" t="s">
        <v>92</v>
      </c>
      <c r="G486" s="105" t="s">
        <v>92</v>
      </c>
      <c r="H486" s="69"/>
      <c r="I486" s="70"/>
      <c r="J486" s="70"/>
      <c r="K486" s="70"/>
      <c r="L486" s="173" t="s">
        <v>92</v>
      </c>
      <c r="M486" s="174"/>
      <c r="N486" s="175"/>
    </row>
    <row r="487" spans="1:15" s="114" customFormat="1" ht="20.100000000000001" customHeight="1">
      <c r="A487" s="114">
        <v>0</v>
      </c>
      <c r="B487" s="65">
        <v>28</v>
      </c>
      <c r="C487" s="102" t="s">
        <v>92</v>
      </c>
      <c r="D487" s="67" t="s">
        <v>92</v>
      </c>
      <c r="E487" s="68" t="s">
        <v>92</v>
      </c>
      <c r="F487" s="105" t="s">
        <v>92</v>
      </c>
      <c r="G487" s="105" t="s">
        <v>92</v>
      </c>
      <c r="H487" s="69"/>
      <c r="I487" s="70"/>
      <c r="J487" s="70"/>
      <c r="K487" s="70"/>
      <c r="L487" s="173" t="s">
        <v>92</v>
      </c>
      <c r="M487" s="174"/>
      <c r="N487" s="175"/>
    </row>
    <row r="488" spans="1:15" s="114" customFormat="1" ht="20.100000000000001" customHeight="1">
      <c r="A488" s="114">
        <v>0</v>
      </c>
      <c r="B488" s="65">
        <v>29</v>
      </c>
      <c r="C488" s="102" t="s">
        <v>92</v>
      </c>
      <c r="D488" s="67" t="s">
        <v>92</v>
      </c>
      <c r="E488" s="68" t="s">
        <v>92</v>
      </c>
      <c r="F488" s="105" t="s">
        <v>92</v>
      </c>
      <c r="G488" s="105" t="s">
        <v>92</v>
      </c>
      <c r="H488" s="69"/>
      <c r="I488" s="70"/>
      <c r="J488" s="70"/>
      <c r="K488" s="70"/>
      <c r="L488" s="173" t="s">
        <v>92</v>
      </c>
      <c r="M488" s="174"/>
      <c r="N488" s="175"/>
    </row>
    <row r="489" spans="1:15" s="114" customFormat="1" ht="20.100000000000001" customHeight="1">
      <c r="A489" s="114">
        <v>0</v>
      </c>
      <c r="B489" s="72">
        <v>30</v>
      </c>
      <c r="C489" s="102" t="s">
        <v>92</v>
      </c>
      <c r="D489" s="67" t="s">
        <v>92</v>
      </c>
      <c r="E489" s="68" t="s">
        <v>92</v>
      </c>
      <c r="F489" s="105" t="s">
        <v>92</v>
      </c>
      <c r="G489" s="105" t="s">
        <v>92</v>
      </c>
      <c r="H489" s="73"/>
      <c r="I489" s="74"/>
      <c r="J489" s="74"/>
      <c r="K489" s="74"/>
      <c r="L489" s="173" t="s">
        <v>92</v>
      </c>
      <c r="M489" s="174"/>
      <c r="N489" s="175"/>
    </row>
    <row r="490" spans="1:15" s="114" customFormat="1" ht="23.25" customHeight="1">
      <c r="A490" s="114">
        <v>0</v>
      </c>
      <c r="B490" s="75" t="s">
        <v>71</v>
      </c>
      <c r="C490" s="103"/>
      <c r="D490" s="77"/>
      <c r="E490" s="78"/>
      <c r="F490" s="106"/>
      <c r="G490" s="106"/>
      <c r="H490" s="80"/>
      <c r="I490" s="81"/>
      <c r="J490" s="81"/>
      <c r="K490" s="81"/>
      <c r="L490" s="115"/>
      <c r="M490" s="115"/>
      <c r="N490" s="115"/>
    </row>
    <row r="491" spans="1:15" s="114" customFormat="1" ht="20.100000000000001" customHeight="1">
      <c r="A491" s="114">
        <v>0</v>
      </c>
      <c r="B491" s="82" t="s">
        <v>95</v>
      </c>
      <c r="C491" s="104"/>
      <c r="D491" s="84"/>
      <c r="E491" s="85"/>
      <c r="F491" s="107"/>
      <c r="G491" s="107"/>
      <c r="H491" s="87"/>
      <c r="I491" s="88"/>
      <c r="J491" s="88"/>
      <c r="K491" s="88"/>
      <c r="L491" s="89"/>
      <c r="M491" s="89"/>
      <c r="N491" s="89"/>
    </row>
    <row r="492" spans="1:15" s="114" customFormat="1" ht="18.75" customHeight="1">
      <c r="A492" s="114">
        <v>0</v>
      </c>
      <c r="B492" s="90"/>
      <c r="C492" s="104"/>
      <c r="D492" s="84"/>
      <c r="E492" s="85"/>
      <c r="F492" s="107"/>
      <c r="G492" s="107"/>
      <c r="H492" s="87"/>
      <c r="I492" s="88"/>
      <c r="J492" s="88"/>
      <c r="K492" s="88"/>
      <c r="L492" s="89"/>
      <c r="M492" s="89"/>
      <c r="N492" s="89"/>
    </row>
    <row r="493" spans="1:15" s="114" customFormat="1" ht="18" customHeight="1">
      <c r="A493" s="100">
        <v>0</v>
      </c>
      <c r="B493" s="90"/>
      <c r="C493" s="104"/>
      <c r="D493" s="84"/>
      <c r="E493" s="85"/>
      <c r="F493" s="107"/>
      <c r="G493" s="107"/>
      <c r="H493" s="87"/>
      <c r="I493" s="88"/>
      <c r="J493" s="88"/>
      <c r="K493" s="88"/>
      <c r="L493" s="89"/>
      <c r="M493" s="89"/>
      <c r="N493" s="89"/>
    </row>
    <row r="494" spans="1:15" s="114" customFormat="1" ht="8.25" customHeight="1">
      <c r="A494" s="100">
        <v>0</v>
      </c>
      <c r="B494" s="90"/>
      <c r="C494" s="104"/>
      <c r="D494" s="84"/>
      <c r="E494" s="85"/>
      <c r="F494" s="107"/>
      <c r="G494" s="107"/>
      <c r="H494" s="87"/>
      <c r="I494" s="88"/>
      <c r="J494" s="88"/>
      <c r="K494" s="88"/>
      <c r="L494" s="89"/>
      <c r="M494" s="89"/>
      <c r="N494" s="89"/>
    </row>
    <row r="495" spans="1:15" s="114" customFormat="1" ht="20.100000000000001" customHeight="1">
      <c r="A495" s="100">
        <v>0</v>
      </c>
      <c r="C495" s="108" t="s">
        <v>94</v>
      </c>
      <c r="D495" s="84"/>
      <c r="E495" s="85"/>
      <c r="F495" s="107"/>
      <c r="G495" s="107"/>
      <c r="H495" s="87"/>
      <c r="I495" s="88"/>
      <c r="J495" s="88"/>
      <c r="K495" s="88"/>
      <c r="L495" s="89"/>
      <c r="M495" s="89"/>
      <c r="N495" s="89"/>
    </row>
    <row r="496" spans="1:15" s="114" customFormat="1" ht="13.5" customHeight="1">
      <c r="A496" s="100">
        <v>0</v>
      </c>
      <c r="B496" s="91"/>
      <c r="C496" s="104"/>
      <c r="D496" s="84"/>
      <c r="E496" s="85"/>
      <c r="F496" s="107"/>
      <c r="G496" s="107"/>
      <c r="H496" s="109" t="s">
        <v>627</v>
      </c>
      <c r="I496" s="110">
        <v>11</v>
      </c>
      <c r="J496" s="88"/>
      <c r="K496" s="112" t="s">
        <v>50</v>
      </c>
      <c r="L496" s="113">
        <v>1</v>
      </c>
      <c r="N496" s="111"/>
      <c r="O496" s="101"/>
    </row>
    <row r="497" s="114" customFormat="1"/>
  </sheetData>
  <mergeCells count="506">
    <mergeCell ref="L486:N486"/>
    <mergeCell ref="L487:N487"/>
    <mergeCell ref="L488:N488"/>
    <mergeCell ref="L489:N489"/>
    <mergeCell ref="L480:N480"/>
    <mergeCell ref="L481:N481"/>
    <mergeCell ref="L482:N482"/>
    <mergeCell ref="L483:N483"/>
    <mergeCell ref="L484:N484"/>
    <mergeCell ref="L485:N485"/>
    <mergeCell ref="L474:N474"/>
    <mergeCell ref="L475:N475"/>
    <mergeCell ref="L476:N476"/>
    <mergeCell ref="L477:N477"/>
    <mergeCell ref="L478:N478"/>
    <mergeCell ref="L479:N479"/>
    <mergeCell ref="L468:N468"/>
    <mergeCell ref="L469:N469"/>
    <mergeCell ref="L470:N470"/>
    <mergeCell ref="L471:N471"/>
    <mergeCell ref="L472:N472"/>
    <mergeCell ref="L473:N473"/>
    <mergeCell ref="L462:N462"/>
    <mergeCell ref="L463:N463"/>
    <mergeCell ref="L464:N464"/>
    <mergeCell ref="L465:N465"/>
    <mergeCell ref="L466:N466"/>
    <mergeCell ref="L467:N467"/>
    <mergeCell ref="H458:H459"/>
    <mergeCell ref="I458:I459"/>
    <mergeCell ref="J458:K458"/>
    <mergeCell ref="L458:N459"/>
    <mergeCell ref="L460:N460"/>
    <mergeCell ref="L461:N461"/>
    <mergeCell ref="C454:D454"/>
    <mergeCell ref="F454:K454"/>
    <mergeCell ref="D455:K455"/>
    <mergeCell ref="B456:K456"/>
    <mergeCell ref="B458:B459"/>
    <mergeCell ref="C458:C459"/>
    <mergeCell ref="D458:D459"/>
    <mergeCell ref="E458:E459"/>
    <mergeCell ref="F458:F459"/>
    <mergeCell ref="G458:G459"/>
    <mergeCell ref="L441:N441"/>
    <mergeCell ref="L442:N442"/>
    <mergeCell ref="L443:N443"/>
    <mergeCell ref="L444:N444"/>
    <mergeCell ref="C453:D453"/>
    <mergeCell ref="F453:K453"/>
    <mergeCell ref="L435:N435"/>
    <mergeCell ref="L436:N436"/>
    <mergeCell ref="L437:N437"/>
    <mergeCell ref="L438:N438"/>
    <mergeCell ref="L439:N439"/>
    <mergeCell ref="L440:N440"/>
    <mergeCell ref="L429:N429"/>
    <mergeCell ref="L430:N430"/>
    <mergeCell ref="L431:N431"/>
    <mergeCell ref="L432:N432"/>
    <mergeCell ref="L433:N433"/>
    <mergeCell ref="L434:N434"/>
    <mergeCell ref="L423:N423"/>
    <mergeCell ref="L424:N424"/>
    <mergeCell ref="L425:N425"/>
    <mergeCell ref="L426:N426"/>
    <mergeCell ref="L427:N427"/>
    <mergeCell ref="L428:N428"/>
    <mergeCell ref="L417:N417"/>
    <mergeCell ref="L418:N418"/>
    <mergeCell ref="L419:N419"/>
    <mergeCell ref="L420:N420"/>
    <mergeCell ref="L421:N421"/>
    <mergeCell ref="L422:N422"/>
    <mergeCell ref="H413:H414"/>
    <mergeCell ref="I413:I414"/>
    <mergeCell ref="J413:K413"/>
    <mergeCell ref="L413:N414"/>
    <mergeCell ref="L415:N415"/>
    <mergeCell ref="L416:N416"/>
    <mergeCell ref="C409:D409"/>
    <mergeCell ref="F409:K409"/>
    <mergeCell ref="D410:K410"/>
    <mergeCell ref="B411:K411"/>
    <mergeCell ref="B413:B414"/>
    <mergeCell ref="C413:C414"/>
    <mergeCell ref="D413:D414"/>
    <mergeCell ref="E413:E414"/>
    <mergeCell ref="F413:F414"/>
    <mergeCell ref="G413:G414"/>
    <mergeCell ref="L396:N396"/>
    <mergeCell ref="L397:N397"/>
    <mergeCell ref="L398:N398"/>
    <mergeCell ref="L399:N399"/>
    <mergeCell ref="C408:D408"/>
    <mergeCell ref="F408:K408"/>
    <mergeCell ref="L390:N390"/>
    <mergeCell ref="L391:N391"/>
    <mergeCell ref="L392:N392"/>
    <mergeCell ref="L393:N393"/>
    <mergeCell ref="L394:N394"/>
    <mergeCell ref="L395:N395"/>
    <mergeCell ref="L384:N384"/>
    <mergeCell ref="L385:N385"/>
    <mergeCell ref="L386:N386"/>
    <mergeCell ref="L387:N387"/>
    <mergeCell ref="L388:N388"/>
    <mergeCell ref="L389:N389"/>
    <mergeCell ref="L378:N378"/>
    <mergeCell ref="L379:N379"/>
    <mergeCell ref="L380:N380"/>
    <mergeCell ref="L381:N381"/>
    <mergeCell ref="L382:N382"/>
    <mergeCell ref="L383:N383"/>
    <mergeCell ref="L372:N372"/>
    <mergeCell ref="L373:N373"/>
    <mergeCell ref="L374:N374"/>
    <mergeCell ref="L375:N375"/>
    <mergeCell ref="L376:N376"/>
    <mergeCell ref="L377:N377"/>
    <mergeCell ref="H368:H369"/>
    <mergeCell ref="I368:I369"/>
    <mergeCell ref="J368:K368"/>
    <mergeCell ref="L368:N369"/>
    <mergeCell ref="L370:N370"/>
    <mergeCell ref="L371:N371"/>
    <mergeCell ref="C364:D364"/>
    <mergeCell ref="F364:K364"/>
    <mergeCell ref="D365:K365"/>
    <mergeCell ref="B366:K366"/>
    <mergeCell ref="B368:B369"/>
    <mergeCell ref="C368:C369"/>
    <mergeCell ref="D368:D369"/>
    <mergeCell ref="E368:E369"/>
    <mergeCell ref="F368:F369"/>
    <mergeCell ref="G368:G369"/>
    <mergeCell ref="L351:N351"/>
    <mergeCell ref="L352:N352"/>
    <mergeCell ref="L353:N353"/>
    <mergeCell ref="L354:N354"/>
    <mergeCell ref="C363:D363"/>
    <mergeCell ref="F363:K363"/>
    <mergeCell ref="L345:N345"/>
    <mergeCell ref="L346:N346"/>
    <mergeCell ref="L347:N347"/>
    <mergeCell ref="L348:N348"/>
    <mergeCell ref="L349:N349"/>
    <mergeCell ref="L350:N350"/>
    <mergeCell ref="L339:N339"/>
    <mergeCell ref="L340:N340"/>
    <mergeCell ref="L341:N341"/>
    <mergeCell ref="L342:N342"/>
    <mergeCell ref="L343:N343"/>
    <mergeCell ref="L344:N344"/>
    <mergeCell ref="L333:N333"/>
    <mergeCell ref="L334:N334"/>
    <mergeCell ref="L335:N335"/>
    <mergeCell ref="L336:N336"/>
    <mergeCell ref="L337:N337"/>
    <mergeCell ref="L338:N338"/>
    <mergeCell ref="L327:N327"/>
    <mergeCell ref="L328:N328"/>
    <mergeCell ref="L329:N329"/>
    <mergeCell ref="L330:N330"/>
    <mergeCell ref="L331:N331"/>
    <mergeCell ref="L332:N332"/>
    <mergeCell ref="H323:H324"/>
    <mergeCell ref="I323:I324"/>
    <mergeCell ref="J323:K323"/>
    <mergeCell ref="L323:N324"/>
    <mergeCell ref="L325:N325"/>
    <mergeCell ref="L326:N326"/>
    <mergeCell ref="C319:D319"/>
    <mergeCell ref="F319:K319"/>
    <mergeCell ref="D320:K320"/>
    <mergeCell ref="B321:K321"/>
    <mergeCell ref="B323:B324"/>
    <mergeCell ref="C323:C324"/>
    <mergeCell ref="D323:D324"/>
    <mergeCell ref="E323:E324"/>
    <mergeCell ref="F323:F324"/>
    <mergeCell ref="G323:G324"/>
    <mergeCell ref="L306:N306"/>
    <mergeCell ref="L307:N307"/>
    <mergeCell ref="L308:N308"/>
    <mergeCell ref="L309:N309"/>
    <mergeCell ref="C318:D318"/>
    <mergeCell ref="F318:K318"/>
    <mergeCell ref="L300:N300"/>
    <mergeCell ref="L301:N301"/>
    <mergeCell ref="L302:N302"/>
    <mergeCell ref="L303:N303"/>
    <mergeCell ref="L304:N304"/>
    <mergeCell ref="L305:N305"/>
    <mergeCell ref="L294:N294"/>
    <mergeCell ref="L295:N295"/>
    <mergeCell ref="L296:N296"/>
    <mergeCell ref="L297:N297"/>
    <mergeCell ref="L298:N298"/>
    <mergeCell ref="L299:N299"/>
    <mergeCell ref="L288:N288"/>
    <mergeCell ref="L289:N289"/>
    <mergeCell ref="L290:N290"/>
    <mergeCell ref="L291:N291"/>
    <mergeCell ref="L292:N292"/>
    <mergeCell ref="L293:N293"/>
    <mergeCell ref="L282:N282"/>
    <mergeCell ref="L283:N283"/>
    <mergeCell ref="L284:N284"/>
    <mergeCell ref="L285:N285"/>
    <mergeCell ref="L286:N286"/>
    <mergeCell ref="L287:N287"/>
    <mergeCell ref="H278:H279"/>
    <mergeCell ref="I278:I279"/>
    <mergeCell ref="J278:K278"/>
    <mergeCell ref="L278:N279"/>
    <mergeCell ref="L280:N280"/>
    <mergeCell ref="L281:N281"/>
    <mergeCell ref="C274:D274"/>
    <mergeCell ref="F274:K274"/>
    <mergeCell ref="D275:K275"/>
    <mergeCell ref="B276:K276"/>
    <mergeCell ref="B278:B279"/>
    <mergeCell ref="C278:C279"/>
    <mergeCell ref="D278:D279"/>
    <mergeCell ref="E278:E279"/>
    <mergeCell ref="F278:F279"/>
    <mergeCell ref="G278:G279"/>
    <mergeCell ref="L261:N261"/>
    <mergeCell ref="L262:N262"/>
    <mergeCell ref="L263:N263"/>
    <mergeCell ref="L264:N264"/>
    <mergeCell ref="C273:D273"/>
    <mergeCell ref="F273:K273"/>
    <mergeCell ref="L255:N255"/>
    <mergeCell ref="L256:N256"/>
    <mergeCell ref="L257:N257"/>
    <mergeCell ref="L258:N258"/>
    <mergeCell ref="L259:N259"/>
    <mergeCell ref="L260:N260"/>
    <mergeCell ref="L249:N249"/>
    <mergeCell ref="L250:N250"/>
    <mergeCell ref="L251:N251"/>
    <mergeCell ref="L252:N252"/>
    <mergeCell ref="L253:N253"/>
    <mergeCell ref="L254:N254"/>
    <mergeCell ref="L243:N243"/>
    <mergeCell ref="L244:N244"/>
    <mergeCell ref="L245:N245"/>
    <mergeCell ref="L246:N246"/>
    <mergeCell ref="L247:N247"/>
    <mergeCell ref="L248:N248"/>
    <mergeCell ref="L237:N237"/>
    <mergeCell ref="L238:N238"/>
    <mergeCell ref="L239:N239"/>
    <mergeCell ref="L240:N240"/>
    <mergeCell ref="L241:N241"/>
    <mergeCell ref="L242:N242"/>
    <mergeCell ref="H233:H234"/>
    <mergeCell ref="I233:I234"/>
    <mergeCell ref="J233:K233"/>
    <mergeCell ref="L233:N234"/>
    <mergeCell ref="L235:N235"/>
    <mergeCell ref="L236:N236"/>
    <mergeCell ref="C229:D229"/>
    <mergeCell ref="F229:K229"/>
    <mergeCell ref="D230:K230"/>
    <mergeCell ref="B231:K231"/>
    <mergeCell ref="B233:B234"/>
    <mergeCell ref="C233:C234"/>
    <mergeCell ref="D233:D234"/>
    <mergeCell ref="E233:E234"/>
    <mergeCell ref="F233:F234"/>
    <mergeCell ref="G233:G234"/>
    <mergeCell ref="L216:N216"/>
    <mergeCell ref="L217:N217"/>
    <mergeCell ref="L218:N218"/>
    <mergeCell ref="L219:N219"/>
    <mergeCell ref="C228:D228"/>
    <mergeCell ref="F228:K228"/>
    <mergeCell ref="L210:N210"/>
    <mergeCell ref="L211:N211"/>
    <mergeCell ref="L212:N212"/>
    <mergeCell ref="L213:N213"/>
    <mergeCell ref="L214:N214"/>
    <mergeCell ref="L215:N215"/>
    <mergeCell ref="L204:N204"/>
    <mergeCell ref="L205:N205"/>
    <mergeCell ref="L206:N206"/>
    <mergeCell ref="L207:N207"/>
    <mergeCell ref="L208:N208"/>
    <mergeCell ref="L209:N209"/>
    <mergeCell ref="L198:N198"/>
    <mergeCell ref="L199:N199"/>
    <mergeCell ref="L200:N200"/>
    <mergeCell ref="L201:N201"/>
    <mergeCell ref="L202:N202"/>
    <mergeCell ref="L203:N203"/>
    <mergeCell ref="L192:N192"/>
    <mergeCell ref="L193:N193"/>
    <mergeCell ref="L194:N194"/>
    <mergeCell ref="L195:N195"/>
    <mergeCell ref="L196:N196"/>
    <mergeCell ref="L197:N197"/>
    <mergeCell ref="H188:H189"/>
    <mergeCell ref="I188:I189"/>
    <mergeCell ref="J188:K188"/>
    <mergeCell ref="L188:N189"/>
    <mergeCell ref="L190:N190"/>
    <mergeCell ref="L191:N191"/>
    <mergeCell ref="C184:D184"/>
    <mergeCell ref="F184:K184"/>
    <mergeCell ref="D185:K185"/>
    <mergeCell ref="B186:K186"/>
    <mergeCell ref="B188:B189"/>
    <mergeCell ref="C188:C189"/>
    <mergeCell ref="D188:D189"/>
    <mergeCell ref="E188:E189"/>
    <mergeCell ref="F188:F189"/>
    <mergeCell ref="G188:G189"/>
    <mergeCell ref="L171:N171"/>
    <mergeCell ref="L172:N172"/>
    <mergeCell ref="L173:N173"/>
    <mergeCell ref="L174:N174"/>
    <mergeCell ref="C183:D183"/>
    <mergeCell ref="F183:K183"/>
    <mergeCell ref="L165:N165"/>
    <mergeCell ref="L166:N166"/>
    <mergeCell ref="L167:N167"/>
    <mergeCell ref="L168:N168"/>
    <mergeCell ref="L169:N169"/>
    <mergeCell ref="L170:N170"/>
    <mergeCell ref="L159:N159"/>
    <mergeCell ref="L160:N160"/>
    <mergeCell ref="L161:N161"/>
    <mergeCell ref="L162:N162"/>
    <mergeCell ref="L163:N163"/>
    <mergeCell ref="L164:N164"/>
    <mergeCell ref="L153:N153"/>
    <mergeCell ref="L154:N154"/>
    <mergeCell ref="L155:N155"/>
    <mergeCell ref="L156:N156"/>
    <mergeCell ref="L157:N157"/>
    <mergeCell ref="L158:N158"/>
    <mergeCell ref="L147:N147"/>
    <mergeCell ref="L148:N148"/>
    <mergeCell ref="L149:N149"/>
    <mergeCell ref="L150:N150"/>
    <mergeCell ref="L151:N151"/>
    <mergeCell ref="L152:N152"/>
    <mergeCell ref="H143:H144"/>
    <mergeCell ref="I143:I144"/>
    <mergeCell ref="J143:K143"/>
    <mergeCell ref="L143:N144"/>
    <mergeCell ref="L145:N145"/>
    <mergeCell ref="L146:N146"/>
    <mergeCell ref="C139:D139"/>
    <mergeCell ref="F139:K139"/>
    <mergeCell ref="D140:K140"/>
    <mergeCell ref="B141:K141"/>
    <mergeCell ref="B143:B144"/>
    <mergeCell ref="C143:C144"/>
    <mergeCell ref="D143:D144"/>
    <mergeCell ref="E143:E144"/>
    <mergeCell ref="F143:F144"/>
    <mergeCell ref="G143:G144"/>
    <mergeCell ref="L126:N126"/>
    <mergeCell ref="L127:N127"/>
    <mergeCell ref="L128:N128"/>
    <mergeCell ref="L129:N129"/>
    <mergeCell ref="C138:D138"/>
    <mergeCell ref="F138:K138"/>
    <mergeCell ref="L120:N120"/>
    <mergeCell ref="L121:N121"/>
    <mergeCell ref="L122:N122"/>
    <mergeCell ref="L123:N123"/>
    <mergeCell ref="L124:N124"/>
    <mergeCell ref="L125:N125"/>
    <mergeCell ref="L114:N114"/>
    <mergeCell ref="L115:N115"/>
    <mergeCell ref="L116:N116"/>
    <mergeCell ref="L117:N117"/>
    <mergeCell ref="L118:N118"/>
    <mergeCell ref="L119:N119"/>
    <mergeCell ref="L108:N108"/>
    <mergeCell ref="L109:N109"/>
    <mergeCell ref="L110:N110"/>
    <mergeCell ref="L111:N111"/>
    <mergeCell ref="L112:N112"/>
    <mergeCell ref="L113:N113"/>
    <mergeCell ref="L102:N102"/>
    <mergeCell ref="L103:N103"/>
    <mergeCell ref="L104:N104"/>
    <mergeCell ref="L105:N105"/>
    <mergeCell ref="L106:N106"/>
    <mergeCell ref="L107:N107"/>
    <mergeCell ref="H98:H99"/>
    <mergeCell ref="I98:I99"/>
    <mergeCell ref="J98:K98"/>
    <mergeCell ref="L98:N99"/>
    <mergeCell ref="L100:N100"/>
    <mergeCell ref="L101:N101"/>
    <mergeCell ref="C94:D94"/>
    <mergeCell ref="F94:K94"/>
    <mergeCell ref="D95:K95"/>
    <mergeCell ref="B96:K96"/>
    <mergeCell ref="B98:B99"/>
    <mergeCell ref="C98:C99"/>
    <mergeCell ref="D98:D99"/>
    <mergeCell ref="E98:E99"/>
    <mergeCell ref="F98:F99"/>
    <mergeCell ref="G98:G99"/>
    <mergeCell ref="L81:N81"/>
    <mergeCell ref="L82:N82"/>
    <mergeCell ref="L83:N83"/>
    <mergeCell ref="L84:N84"/>
    <mergeCell ref="C93:D93"/>
    <mergeCell ref="F93:K93"/>
    <mergeCell ref="L75:N75"/>
    <mergeCell ref="L76:N76"/>
    <mergeCell ref="L77:N77"/>
    <mergeCell ref="L78:N78"/>
    <mergeCell ref="L79:N79"/>
    <mergeCell ref="L80:N80"/>
    <mergeCell ref="L69:N69"/>
    <mergeCell ref="L70:N70"/>
    <mergeCell ref="L71:N71"/>
    <mergeCell ref="L72:N72"/>
    <mergeCell ref="L73:N73"/>
    <mergeCell ref="L74:N74"/>
    <mergeCell ref="L63:N63"/>
    <mergeCell ref="L64:N64"/>
    <mergeCell ref="L65:N65"/>
    <mergeCell ref="L66:N66"/>
    <mergeCell ref="L67:N67"/>
    <mergeCell ref="L68:N68"/>
    <mergeCell ref="L57:N57"/>
    <mergeCell ref="L58:N58"/>
    <mergeCell ref="L59:N59"/>
    <mergeCell ref="L60:N60"/>
    <mergeCell ref="L61:N61"/>
    <mergeCell ref="L62:N62"/>
    <mergeCell ref="H53:H54"/>
    <mergeCell ref="I53:I54"/>
    <mergeCell ref="J53:K53"/>
    <mergeCell ref="L53:N54"/>
    <mergeCell ref="L55:N55"/>
    <mergeCell ref="L56:N56"/>
    <mergeCell ref="C49:D49"/>
    <mergeCell ref="F49:K49"/>
    <mergeCell ref="D50:K50"/>
    <mergeCell ref="B51:K51"/>
    <mergeCell ref="B53:B54"/>
    <mergeCell ref="C53:C54"/>
    <mergeCell ref="D53:D54"/>
    <mergeCell ref="E53:E54"/>
    <mergeCell ref="F53:F54"/>
    <mergeCell ref="G53:G54"/>
    <mergeCell ref="L36:N36"/>
    <mergeCell ref="L37:N37"/>
    <mergeCell ref="L38:N38"/>
    <mergeCell ref="L39:N39"/>
    <mergeCell ref="C48:D48"/>
    <mergeCell ref="F48:K48"/>
    <mergeCell ref="L30:N30"/>
    <mergeCell ref="L31:N31"/>
    <mergeCell ref="L32:N32"/>
    <mergeCell ref="L33:N33"/>
    <mergeCell ref="L34:N34"/>
    <mergeCell ref="L35:N35"/>
    <mergeCell ref="L24:N24"/>
    <mergeCell ref="L25:N25"/>
    <mergeCell ref="L26:N26"/>
    <mergeCell ref="L27:N27"/>
    <mergeCell ref="L28:N28"/>
    <mergeCell ref="L29:N29"/>
    <mergeCell ref="L18:N18"/>
    <mergeCell ref="L19:N19"/>
    <mergeCell ref="L20:N20"/>
    <mergeCell ref="L21:N21"/>
    <mergeCell ref="L22:N22"/>
    <mergeCell ref="L23:N23"/>
    <mergeCell ref="L12:N12"/>
    <mergeCell ref="L13:N13"/>
    <mergeCell ref="L14:N14"/>
    <mergeCell ref="L15:N15"/>
    <mergeCell ref="L16:N16"/>
    <mergeCell ref="L17:N17"/>
    <mergeCell ref="H8:H9"/>
    <mergeCell ref="I8:I9"/>
    <mergeCell ref="J8:K8"/>
    <mergeCell ref="L8:N9"/>
    <mergeCell ref="L10:N10"/>
    <mergeCell ref="L11:N11"/>
    <mergeCell ref="B8:B9"/>
    <mergeCell ref="C8:C9"/>
    <mergeCell ref="D8:D9"/>
    <mergeCell ref="E8:E9"/>
    <mergeCell ref="F8:F9"/>
    <mergeCell ref="G8:G9"/>
    <mergeCell ref="C3:D3"/>
    <mergeCell ref="F3:K3"/>
    <mergeCell ref="C4:D4"/>
    <mergeCell ref="F4:K4"/>
    <mergeCell ref="D5:K5"/>
    <mergeCell ref="B6:K6"/>
  </mergeCells>
  <conditionalFormatting sqref="A10:A46 G8:G39 L10:N45 N46 K46:L46">
    <cfRule type="cellIs" dxfId="21" priority="11" stopIfTrue="1" operator="equal">
      <formula>0</formula>
    </cfRule>
  </conditionalFormatting>
  <conditionalFormatting sqref="A55:A91 G53:G84 L55:N90 N91 K91:L91">
    <cfRule type="cellIs" dxfId="20" priority="10" stopIfTrue="1" operator="equal">
      <formula>0</formula>
    </cfRule>
  </conditionalFormatting>
  <conditionalFormatting sqref="A100:A136 G98:G129 L100:N135 N136 K136:L136">
    <cfRule type="cellIs" dxfId="19" priority="9" stopIfTrue="1" operator="equal">
      <formula>0</formula>
    </cfRule>
  </conditionalFormatting>
  <conditionalFormatting sqref="A145:A181 G143:G174 L145:N180 N181 K181:L181">
    <cfRule type="cellIs" dxfId="18" priority="8" stopIfTrue="1" operator="equal">
      <formula>0</formula>
    </cfRule>
  </conditionalFormatting>
  <conditionalFormatting sqref="A190:A226 G188:G219 L190:N225 N226 K226:L226">
    <cfRule type="cellIs" dxfId="17" priority="7" stopIfTrue="1" operator="equal">
      <formula>0</formula>
    </cfRule>
  </conditionalFormatting>
  <conditionalFormatting sqref="A235:A271 G233:G264 L235:N270 N271 K271:L271">
    <cfRule type="cellIs" dxfId="16" priority="6" stopIfTrue="1" operator="equal">
      <formula>0</formula>
    </cfRule>
  </conditionalFormatting>
  <conditionalFormatting sqref="A280:A316 G278:G309 L280:N315 N316 K316:L316">
    <cfRule type="cellIs" dxfId="15" priority="5" stopIfTrue="1" operator="equal">
      <formula>0</formula>
    </cfRule>
  </conditionalFormatting>
  <conditionalFormatting sqref="A325:A361 G323:G354 L325:N360 N361 K361:L361">
    <cfRule type="cellIs" dxfId="14" priority="4" stopIfTrue="1" operator="equal">
      <formula>0</formula>
    </cfRule>
  </conditionalFormatting>
  <conditionalFormatting sqref="A370:A406 G368:G399 L370:N405 N406 K406:L406">
    <cfRule type="cellIs" dxfId="13" priority="3" stopIfTrue="1" operator="equal">
      <formula>0</formula>
    </cfRule>
  </conditionalFormatting>
  <conditionalFormatting sqref="A415:A451 G413:G444 L415:N450 N451 K451:L451">
    <cfRule type="cellIs" dxfId="12" priority="2" stopIfTrue="1" operator="equal">
      <formula>0</formula>
    </cfRule>
  </conditionalFormatting>
  <conditionalFormatting sqref="A460:A496 G458:G489 L460:N495 N496 K496:L496">
    <cfRule type="cellIs" dxfId="11" priority="1" stopIfTrue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 activeCell="R15" sqref="R15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253</v>
      </c>
      <c r="G1" s="170"/>
      <c r="H1" s="170"/>
      <c r="I1" s="170"/>
      <c r="J1" s="170"/>
      <c r="K1" s="170"/>
      <c r="L1" s="58" t="s">
        <v>592</v>
      </c>
    </row>
    <row r="2" spans="1:15" s="56" customFormat="1">
      <c r="C2" s="186" t="s">
        <v>59</v>
      </c>
      <c r="D2" s="186"/>
      <c r="E2" s="59" t="s">
        <v>443</v>
      </c>
      <c r="F2" s="187" t="s">
        <v>602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590</v>
      </c>
      <c r="D3" s="171" t="s">
        <v>603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604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1</v>
      </c>
      <c r="B8" s="65">
        <v>1</v>
      </c>
      <c r="C8" s="102" t="s">
        <v>393</v>
      </c>
      <c r="D8" s="67" t="s">
        <v>218</v>
      </c>
      <c r="E8" s="68" t="s">
        <v>161</v>
      </c>
      <c r="F8" s="105" t="s">
        <v>452</v>
      </c>
      <c r="G8" s="105" t="s">
        <v>258</v>
      </c>
      <c r="H8" s="69"/>
      <c r="I8" s="70"/>
      <c r="J8" s="70"/>
      <c r="K8" s="70"/>
      <c r="L8" s="183" t="s">
        <v>92</v>
      </c>
      <c r="M8" s="184"/>
      <c r="N8" s="185"/>
      <c r="O8" s="114" t="s">
        <v>605</v>
      </c>
    </row>
    <row r="9" spans="1:15" ht="20.100000000000001" customHeight="1">
      <c r="A9" s="114">
        <v>2</v>
      </c>
      <c r="B9" s="65">
        <v>2</v>
      </c>
      <c r="C9" s="102" t="s">
        <v>365</v>
      </c>
      <c r="D9" s="67" t="s">
        <v>453</v>
      </c>
      <c r="E9" s="68" t="s">
        <v>139</v>
      </c>
      <c r="F9" s="105" t="s">
        <v>452</v>
      </c>
      <c r="G9" s="105" t="s">
        <v>258</v>
      </c>
      <c r="H9" s="69"/>
      <c r="I9" s="70"/>
      <c r="J9" s="70"/>
      <c r="K9" s="70"/>
      <c r="L9" s="173" t="s">
        <v>92</v>
      </c>
      <c r="M9" s="174"/>
      <c r="N9" s="175"/>
      <c r="O9" s="114" t="s">
        <v>605</v>
      </c>
    </row>
    <row r="10" spans="1:15" ht="20.100000000000001" customHeight="1">
      <c r="A10" s="114">
        <v>3</v>
      </c>
      <c r="B10" s="65">
        <v>3</v>
      </c>
      <c r="C10" s="102" t="s">
        <v>296</v>
      </c>
      <c r="D10" s="67" t="s">
        <v>208</v>
      </c>
      <c r="E10" s="68" t="s">
        <v>197</v>
      </c>
      <c r="F10" s="105" t="s">
        <v>452</v>
      </c>
      <c r="G10" s="105" t="s">
        <v>258</v>
      </c>
      <c r="H10" s="69"/>
      <c r="I10" s="70"/>
      <c r="J10" s="70"/>
      <c r="K10" s="70"/>
      <c r="L10" s="173" t="s">
        <v>92</v>
      </c>
      <c r="M10" s="174"/>
      <c r="N10" s="175"/>
      <c r="O10" s="114" t="s">
        <v>605</v>
      </c>
    </row>
    <row r="11" spans="1:15" ht="20.100000000000001" customHeight="1">
      <c r="A11" s="114">
        <v>4</v>
      </c>
      <c r="B11" s="65">
        <v>4</v>
      </c>
      <c r="C11" s="102" t="s">
        <v>421</v>
      </c>
      <c r="D11" s="67" t="s">
        <v>454</v>
      </c>
      <c r="E11" s="68" t="s">
        <v>187</v>
      </c>
      <c r="F11" s="105" t="s">
        <v>452</v>
      </c>
      <c r="G11" s="105" t="s">
        <v>258</v>
      </c>
      <c r="H11" s="69"/>
      <c r="I11" s="70"/>
      <c r="J11" s="70"/>
      <c r="K11" s="70"/>
      <c r="L11" s="173" t="s">
        <v>92</v>
      </c>
      <c r="M11" s="174"/>
      <c r="N11" s="175"/>
      <c r="O11" s="114" t="s">
        <v>605</v>
      </c>
    </row>
    <row r="12" spans="1:15" ht="20.100000000000001" customHeight="1">
      <c r="A12" s="114">
        <v>5</v>
      </c>
      <c r="B12" s="65">
        <v>5</v>
      </c>
      <c r="C12" s="102" t="s">
        <v>404</v>
      </c>
      <c r="D12" s="67" t="s">
        <v>455</v>
      </c>
      <c r="E12" s="68" t="s">
        <v>138</v>
      </c>
      <c r="F12" s="105" t="s">
        <v>452</v>
      </c>
      <c r="G12" s="105" t="s">
        <v>258</v>
      </c>
      <c r="H12" s="69"/>
      <c r="I12" s="70"/>
      <c r="J12" s="70"/>
      <c r="K12" s="70"/>
      <c r="L12" s="173" t="s">
        <v>92</v>
      </c>
      <c r="M12" s="174"/>
      <c r="N12" s="175"/>
      <c r="O12" s="114" t="s">
        <v>605</v>
      </c>
    </row>
    <row r="13" spans="1:15" ht="20.100000000000001" customHeight="1">
      <c r="A13" s="114">
        <v>6</v>
      </c>
      <c r="B13" s="65">
        <v>6</v>
      </c>
      <c r="C13" s="102" t="s">
        <v>397</v>
      </c>
      <c r="D13" s="67" t="s">
        <v>123</v>
      </c>
      <c r="E13" s="68" t="s">
        <v>107</v>
      </c>
      <c r="F13" s="105" t="s">
        <v>452</v>
      </c>
      <c r="G13" s="105" t="s">
        <v>258</v>
      </c>
      <c r="H13" s="69"/>
      <c r="I13" s="70"/>
      <c r="J13" s="70"/>
      <c r="K13" s="70"/>
      <c r="L13" s="173" t="s">
        <v>92</v>
      </c>
      <c r="M13" s="174"/>
      <c r="N13" s="175"/>
      <c r="O13" s="114" t="s">
        <v>605</v>
      </c>
    </row>
    <row r="14" spans="1:15" ht="20.100000000000001" customHeight="1">
      <c r="A14" s="114">
        <v>7</v>
      </c>
      <c r="B14" s="65">
        <v>7</v>
      </c>
      <c r="C14" s="102" t="s">
        <v>353</v>
      </c>
      <c r="D14" s="67" t="s">
        <v>456</v>
      </c>
      <c r="E14" s="68" t="s">
        <v>170</v>
      </c>
      <c r="F14" s="105" t="s">
        <v>452</v>
      </c>
      <c r="G14" s="105" t="s">
        <v>258</v>
      </c>
      <c r="H14" s="69"/>
      <c r="I14" s="70"/>
      <c r="J14" s="70"/>
      <c r="K14" s="70"/>
      <c r="L14" s="173" t="s">
        <v>92</v>
      </c>
      <c r="M14" s="174"/>
      <c r="N14" s="175"/>
      <c r="O14" s="114" t="s">
        <v>605</v>
      </c>
    </row>
    <row r="15" spans="1:15" ht="20.100000000000001" customHeight="1">
      <c r="A15" s="114">
        <v>8</v>
      </c>
      <c r="B15" s="65">
        <v>8</v>
      </c>
      <c r="C15" s="102" t="s">
        <v>268</v>
      </c>
      <c r="D15" s="67" t="s">
        <v>457</v>
      </c>
      <c r="E15" s="68" t="s">
        <v>170</v>
      </c>
      <c r="F15" s="105" t="s">
        <v>452</v>
      </c>
      <c r="G15" s="105" t="s">
        <v>258</v>
      </c>
      <c r="H15" s="69"/>
      <c r="I15" s="70"/>
      <c r="J15" s="70"/>
      <c r="K15" s="70"/>
      <c r="L15" s="173" t="s">
        <v>92</v>
      </c>
      <c r="M15" s="174"/>
      <c r="N15" s="175"/>
      <c r="O15" s="114" t="s">
        <v>605</v>
      </c>
    </row>
    <row r="16" spans="1:15" ht="20.100000000000001" customHeight="1">
      <c r="A16" s="114">
        <v>9</v>
      </c>
      <c r="B16" s="65">
        <v>9</v>
      </c>
      <c r="C16" s="102" t="s">
        <v>281</v>
      </c>
      <c r="D16" s="67" t="s">
        <v>458</v>
      </c>
      <c r="E16" s="68" t="s">
        <v>85</v>
      </c>
      <c r="F16" s="105" t="s">
        <v>452</v>
      </c>
      <c r="G16" s="105" t="s">
        <v>258</v>
      </c>
      <c r="H16" s="69"/>
      <c r="I16" s="70"/>
      <c r="J16" s="70"/>
      <c r="K16" s="70"/>
      <c r="L16" s="173" t="s">
        <v>92</v>
      </c>
      <c r="M16" s="174"/>
      <c r="N16" s="175"/>
      <c r="O16" s="114" t="s">
        <v>605</v>
      </c>
    </row>
    <row r="17" spans="1:15" ht="20.100000000000001" customHeight="1">
      <c r="A17" s="114">
        <v>10</v>
      </c>
      <c r="B17" s="65">
        <v>10</v>
      </c>
      <c r="C17" s="102" t="s">
        <v>432</v>
      </c>
      <c r="D17" s="67" t="s">
        <v>459</v>
      </c>
      <c r="E17" s="68" t="s">
        <v>181</v>
      </c>
      <c r="F17" s="105" t="s">
        <v>452</v>
      </c>
      <c r="G17" s="105" t="s">
        <v>258</v>
      </c>
      <c r="H17" s="69"/>
      <c r="I17" s="70"/>
      <c r="J17" s="70"/>
      <c r="K17" s="70"/>
      <c r="L17" s="173" t="s">
        <v>92</v>
      </c>
      <c r="M17" s="174"/>
      <c r="N17" s="175"/>
      <c r="O17" s="114" t="s">
        <v>605</v>
      </c>
    </row>
    <row r="18" spans="1:15" ht="20.100000000000001" customHeight="1">
      <c r="A18" s="114">
        <v>11</v>
      </c>
      <c r="B18" s="65">
        <v>11</v>
      </c>
      <c r="C18" s="102" t="s">
        <v>408</v>
      </c>
      <c r="D18" s="67" t="s">
        <v>246</v>
      </c>
      <c r="E18" s="68" t="s">
        <v>149</v>
      </c>
      <c r="F18" s="105" t="s">
        <v>452</v>
      </c>
      <c r="G18" s="105" t="s">
        <v>258</v>
      </c>
      <c r="H18" s="69"/>
      <c r="I18" s="70"/>
      <c r="J18" s="70"/>
      <c r="K18" s="70"/>
      <c r="L18" s="173" t="s">
        <v>92</v>
      </c>
      <c r="M18" s="174"/>
      <c r="N18" s="175"/>
      <c r="O18" s="114" t="s">
        <v>605</v>
      </c>
    </row>
    <row r="19" spans="1:15" ht="20.100000000000001" customHeight="1">
      <c r="A19" s="114">
        <v>12</v>
      </c>
      <c r="B19" s="65">
        <v>12</v>
      </c>
      <c r="C19" s="102" t="s">
        <v>317</v>
      </c>
      <c r="D19" s="67" t="s">
        <v>123</v>
      </c>
      <c r="E19" s="68" t="s">
        <v>97</v>
      </c>
      <c r="F19" s="105" t="s">
        <v>452</v>
      </c>
      <c r="G19" s="105" t="s">
        <v>258</v>
      </c>
      <c r="H19" s="69"/>
      <c r="I19" s="70"/>
      <c r="J19" s="70"/>
      <c r="K19" s="70"/>
      <c r="L19" s="173" t="s">
        <v>92</v>
      </c>
      <c r="M19" s="174"/>
      <c r="N19" s="175"/>
      <c r="O19" s="114" t="s">
        <v>605</v>
      </c>
    </row>
    <row r="20" spans="1:15" ht="20.100000000000001" customHeight="1">
      <c r="A20" s="114">
        <v>13</v>
      </c>
      <c r="B20" s="65">
        <v>13</v>
      </c>
      <c r="C20" s="102" t="s">
        <v>319</v>
      </c>
      <c r="D20" s="67" t="s">
        <v>189</v>
      </c>
      <c r="E20" s="68" t="s">
        <v>129</v>
      </c>
      <c r="F20" s="105" t="s">
        <v>452</v>
      </c>
      <c r="G20" s="105" t="s">
        <v>258</v>
      </c>
      <c r="H20" s="69"/>
      <c r="I20" s="70"/>
      <c r="J20" s="70"/>
      <c r="K20" s="70"/>
      <c r="L20" s="173" t="s">
        <v>92</v>
      </c>
      <c r="M20" s="174"/>
      <c r="N20" s="175"/>
      <c r="O20" s="114" t="s">
        <v>605</v>
      </c>
    </row>
    <row r="21" spans="1:15" ht="20.100000000000001" customHeight="1">
      <c r="A21" s="114">
        <v>14</v>
      </c>
      <c r="B21" s="65">
        <v>14</v>
      </c>
      <c r="C21" s="102" t="s">
        <v>384</v>
      </c>
      <c r="D21" s="67" t="s">
        <v>460</v>
      </c>
      <c r="E21" s="68" t="s">
        <v>145</v>
      </c>
      <c r="F21" s="105" t="s">
        <v>452</v>
      </c>
      <c r="G21" s="105" t="s">
        <v>258</v>
      </c>
      <c r="H21" s="69"/>
      <c r="I21" s="70"/>
      <c r="J21" s="70"/>
      <c r="K21" s="70"/>
      <c r="L21" s="173" t="s">
        <v>92</v>
      </c>
      <c r="M21" s="174"/>
      <c r="N21" s="175"/>
      <c r="O21" s="114" t="s">
        <v>605</v>
      </c>
    </row>
    <row r="22" spans="1:15" ht="20.100000000000001" customHeight="1">
      <c r="A22" s="114">
        <v>15</v>
      </c>
      <c r="B22" s="65">
        <v>15</v>
      </c>
      <c r="C22" s="102" t="s">
        <v>363</v>
      </c>
      <c r="D22" s="67" t="s">
        <v>461</v>
      </c>
      <c r="E22" s="68" t="s">
        <v>145</v>
      </c>
      <c r="F22" s="105" t="s">
        <v>452</v>
      </c>
      <c r="G22" s="105" t="s">
        <v>258</v>
      </c>
      <c r="H22" s="69"/>
      <c r="I22" s="70"/>
      <c r="J22" s="70"/>
      <c r="K22" s="70"/>
      <c r="L22" s="173" t="s">
        <v>92</v>
      </c>
      <c r="M22" s="174"/>
      <c r="N22" s="175"/>
      <c r="O22" s="114" t="s">
        <v>605</v>
      </c>
    </row>
    <row r="23" spans="1:15" ht="20.100000000000001" customHeight="1">
      <c r="A23" s="114">
        <v>16</v>
      </c>
      <c r="B23" s="65">
        <v>16</v>
      </c>
      <c r="C23" s="102" t="s">
        <v>350</v>
      </c>
      <c r="D23" s="67" t="s">
        <v>462</v>
      </c>
      <c r="E23" s="68" t="s">
        <v>110</v>
      </c>
      <c r="F23" s="105" t="s">
        <v>452</v>
      </c>
      <c r="G23" s="105" t="s">
        <v>258</v>
      </c>
      <c r="H23" s="69"/>
      <c r="I23" s="70"/>
      <c r="J23" s="70"/>
      <c r="K23" s="70"/>
      <c r="L23" s="173" t="s">
        <v>92</v>
      </c>
      <c r="M23" s="174"/>
      <c r="N23" s="175"/>
      <c r="O23" s="114" t="s">
        <v>605</v>
      </c>
    </row>
    <row r="24" spans="1:15" ht="20.100000000000001" customHeight="1">
      <c r="A24" s="114">
        <v>17</v>
      </c>
      <c r="B24" s="65">
        <v>17</v>
      </c>
      <c r="C24" s="102" t="s">
        <v>301</v>
      </c>
      <c r="D24" s="67" t="s">
        <v>463</v>
      </c>
      <c r="E24" s="68" t="s">
        <v>78</v>
      </c>
      <c r="F24" s="105" t="s">
        <v>452</v>
      </c>
      <c r="G24" s="105" t="s">
        <v>258</v>
      </c>
      <c r="H24" s="69"/>
      <c r="I24" s="70"/>
      <c r="J24" s="70"/>
      <c r="K24" s="70"/>
      <c r="L24" s="173" t="s">
        <v>92</v>
      </c>
      <c r="M24" s="174"/>
      <c r="N24" s="175"/>
      <c r="O24" s="114" t="s">
        <v>605</v>
      </c>
    </row>
    <row r="25" spans="1:15" ht="20.100000000000001" customHeight="1">
      <c r="A25" s="114">
        <v>18</v>
      </c>
      <c r="B25" s="65">
        <v>18</v>
      </c>
      <c r="C25" s="102" t="s">
        <v>386</v>
      </c>
      <c r="D25" s="67" t="s">
        <v>464</v>
      </c>
      <c r="E25" s="68" t="s">
        <v>82</v>
      </c>
      <c r="F25" s="105" t="s">
        <v>452</v>
      </c>
      <c r="G25" s="105" t="s">
        <v>258</v>
      </c>
      <c r="H25" s="69"/>
      <c r="I25" s="70"/>
      <c r="J25" s="70"/>
      <c r="K25" s="70"/>
      <c r="L25" s="173" t="s">
        <v>92</v>
      </c>
      <c r="M25" s="174"/>
      <c r="N25" s="175"/>
      <c r="O25" s="114" t="s">
        <v>605</v>
      </c>
    </row>
    <row r="26" spans="1:15" ht="20.100000000000001" customHeight="1">
      <c r="A26" s="114">
        <v>19</v>
      </c>
      <c r="B26" s="65">
        <v>19</v>
      </c>
      <c r="C26" s="102" t="s">
        <v>357</v>
      </c>
      <c r="D26" s="67" t="s">
        <v>465</v>
      </c>
      <c r="E26" s="68" t="s">
        <v>102</v>
      </c>
      <c r="F26" s="105" t="s">
        <v>452</v>
      </c>
      <c r="G26" s="105" t="s">
        <v>258</v>
      </c>
      <c r="H26" s="69"/>
      <c r="I26" s="70"/>
      <c r="J26" s="70"/>
      <c r="K26" s="70"/>
      <c r="L26" s="173" t="s">
        <v>92</v>
      </c>
      <c r="M26" s="174"/>
      <c r="N26" s="175"/>
      <c r="O26" s="114" t="s">
        <v>605</v>
      </c>
    </row>
    <row r="27" spans="1:15" ht="20.100000000000001" customHeight="1">
      <c r="A27" s="114">
        <v>20</v>
      </c>
      <c r="B27" s="65">
        <v>20</v>
      </c>
      <c r="C27" s="102" t="s">
        <v>295</v>
      </c>
      <c r="D27" s="67" t="s">
        <v>466</v>
      </c>
      <c r="E27" s="68" t="s">
        <v>133</v>
      </c>
      <c r="F27" s="105" t="s">
        <v>452</v>
      </c>
      <c r="G27" s="105" t="s">
        <v>258</v>
      </c>
      <c r="H27" s="69"/>
      <c r="I27" s="70"/>
      <c r="J27" s="70"/>
      <c r="K27" s="70"/>
      <c r="L27" s="173" t="s">
        <v>92</v>
      </c>
      <c r="M27" s="174"/>
      <c r="N27" s="175"/>
      <c r="O27" s="114" t="s">
        <v>605</v>
      </c>
    </row>
    <row r="28" spans="1:15" ht="20.100000000000001" customHeight="1">
      <c r="A28" s="114">
        <v>0</v>
      </c>
      <c r="B28" s="65">
        <v>21</v>
      </c>
      <c r="C28" s="102" t="s">
        <v>92</v>
      </c>
      <c r="D28" s="67" t="s">
        <v>92</v>
      </c>
      <c r="E28" s="68" t="s">
        <v>92</v>
      </c>
      <c r="F28" s="105" t="s">
        <v>92</v>
      </c>
      <c r="G28" s="105" t="s">
        <v>92</v>
      </c>
      <c r="H28" s="69"/>
      <c r="I28" s="70"/>
      <c r="J28" s="70"/>
      <c r="K28" s="70"/>
      <c r="L28" s="173" t="s">
        <v>92</v>
      </c>
      <c r="M28" s="174"/>
      <c r="N28" s="175"/>
      <c r="O28" s="114" t="s">
        <v>605</v>
      </c>
    </row>
    <row r="29" spans="1:15" ht="20.100000000000001" customHeight="1">
      <c r="A29" s="114">
        <v>0</v>
      </c>
      <c r="B29" s="65">
        <v>22</v>
      </c>
      <c r="C29" s="102" t="s">
        <v>92</v>
      </c>
      <c r="D29" s="67" t="s">
        <v>92</v>
      </c>
      <c r="E29" s="68" t="s">
        <v>92</v>
      </c>
      <c r="F29" s="105" t="s">
        <v>92</v>
      </c>
      <c r="G29" s="105" t="s">
        <v>92</v>
      </c>
      <c r="H29" s="69"/>
      <c r="I29" s="70"/>
      <c r="J29" s="70"/>
      <c r="K29" s="70"/>
      <c r="L29" s="173" t="s">
        <v>92</v>
      </c>
      <c r="M29" s="174"/>
      <c r="N29" s="175"/>
      <c r="O29" s="114" t="s">
        <v>605</v>
      </c>
    </row>
    <row r="30" spans="1:15" ht="20.100000000000001" customHeight="1">
      <c r="A30" s="114">
        <v>0</v>
      </c>
      <c r="B30" s="65">
        <v>23</v>
      </c>
      <c r="C30" s="102" t="s">
        <v>92</v>
      </c>
      <c r="D30" s="67" t="s">
        <v>92</v>
      </c>
      <c r="E30" s="68" t="s">
        <v>92</v>
      </c>
      <c r="F30" s="105" t="s">
        <v>92</v>
      </c>
      <c r="G30" s="105" t="s">
        <v>92</v>
      </c>
      <c r="H30" s="69"/>
      <c r="I30" s="70"/>
      <c r="J30" s="70"/>
      <c r="K30" s="70"/>
      <c r="L30" s="173" t="s">
        <v>92</v>
      </c>
      <c r="M30" s="174"/>
      <c r="N30" s="175"/>
      <c r="O30" s="114" t="s">
        <v>605</v>
      </c>
    </row>
    <row r="31" spans="1:15" ht="20.100000000000001" customHeight="1">
      <c r="A31" s="114">
        <v>0</v>
      </c>
      <c r="B31" s="65">
        <v>24</v>
      </c>
      <c r="C31" s="102" t="s">
        <v>92</v>
      </c>
      <c r="D31" s="67" t="s">
        <v>92</v>
      </c>
      <c r="E31" s="68" t="s">
        <v>92</v>
      </c>
      <c r="F31" s="105" t="s">
        <v>92</v>
      </c>
      <c r="G31" s="105" t="s">
        <v>92</v>
      </c>
      <c r="H31" s="69"/>
      <c r="I31" s="70"/>
      <c r="J31" s="70"/>
      <c r="K31" s="70"/>
      <c r="L31" s="173" t="s">
        <v>92</v>
      </c>
      <c r="M31" s="174"/>
      <c r="N31" s="175"/>
      <c r="O31" s="114" t="s">
        <v>605</v>
      </c>
    </row>
    <row r="32" spans="1:15" ht="20.100000000000001" customHeight="1">
      <c r="A32" s="114">
        <v>0</v>
      </c>
      <c r="B32" s="65">
        <v>25</v>
      </c>
      <c r="C32" s="102" t="s">
        <v>92</v>
      </c>
      <c r="D32" s="67" t="s">
        <v>92</v>
      </c>
      <c r="E32" s="68" t="s">
        <v>92</v>
      </c>
      <c r="F32" s="105" t="s">
        <v>92</v>
      </c>
      <c r="G32" s="105" t="s">
        <v>92</v>
      </c>
      <c r="H32" s="69"/>
      <c r="I32" s="70"/>
      <c r="J32" s="70"/>
      <c r="K32" s="70"/>
      <c r="L32" s="173" t="s">
        <v>92</v>
      </c>
      <c r="M32" s="174"/>
      <c r="N32" s="175"/>
      <c r="O32" s="114" t="s">
        <v>605</v>
      </c>
    </row>
    <row r="33" spans="1:16" ht="20.100000000000001" customHeight="1">
      <c r="A33" s="114">
        <v>0</v>
      </c>
      <c r="B33" s="65">
        <v>26</v>
      </c>
      <c r="C33" s="102" t="s">
        <v>92</v>
      </c>
      <c r="D33" s="67" t="s">
        <v>92</v>
      </c>
      <c r="E33" s="68" t="s">
        <v>92</v>
      </c>
      <c r="F33" s="105" t="s">
        <v>92</v>
      </c>
      <c r="G33" s="105" t="s">
        <v>92</v>
      </c>
      <c r="H33" s="69"/>
      <c r="I33" s="70"/>
      <c r="J33" s="70"/>
      <c r="K33" s="70"/>
      <c r="L33" s="173" t="s">
        <v>92</v>
      </c>
      <c r="M33" s="174"/>
      <c r="N33" s="175"/>
      <c r="O33" s="114" t="s">
        <v>605</v>
      </c>
    </row>
    <row r="34" spans="1:16" ht="20.100000000000001" customHeight="1">
      <c r="A34" s="114">
        <v>0</v>
      </c>
      <c r="B34" s="65">
        <v>27</v>
      </c>
      <c r="C34" s="102" t="s">
        <v>92</v>
      </c>
      <c r="D34" s="67" t="s">
        <v>92</v>
      </c>
      <c r="E34" s="68" t="s">
        <v>92</v>
      </c>
      <c r="F34" s="105" t="s">
        <v>92</v>
      </c>
      <c r="G34" s="105" t="s">
        <v>92</v>
      </c>
      <c r="H34" s="69"/>
      <c r="I34" s="70"/>
      <c r="J34" s="70"/>
      <c r="K34" s="70"/>
      <c r="L34" s="173" t="s">
        <v>92</v>
      </c>
      <c r="M34" s="174"/>
      <c r="N34" s="175"/>
      <c r="O34" s="114" t="s">
        <v>605</v>
      </c>
    </row>
    <row r="35" spans="1:16" ht="20.100000000000001" customHeight="1">
      <c r="A35" s="114">
        <v>0</v>
      </c>
      <c r="B35" s="65">
        <v>28</v>
      </c>
      <c r="C35" s="102" t="s">
        <v>92</v>
      </c>
      <c r="D35" s="67" t="s">
        <v>92</v>
      </c>
      <c r="E35" s="68" t="s">
        <v>92</v>
      </c>
      <c r="F35" s="105" t="s">
        <v>92</v>
      </c>
      <c r="G35" s="105" t="s">
        <v>92</v>
      </c>
      <c r="H35" s="69"/>
      <c r="I35" s="70"/>
      <c r="J35" s="70"/>
      <c r="K35" s="70"/>
      <c r="L35" s="173" t="s">
        <v>92</v>
      </c>
      <c r="M35" s="174"/>
      <c r="N35" s="175"/>
      <c r="O35" s="114" t="s">
        <v>605</v>
      </c>
    </row>
    <row r="36" spans="1:16" ht="20.100000000000001" customHeight="1">
      <c r="A36" s="114">
        <v>0</v>
      </c>
      <c r="B36" s="65">
        <v>29</v>
      </c>
      <c r="C36" s="102" t="s">
        <v>92</v>
      </c>
      <c r="D36" s="67" t="s">
        <v>92</v>
      </c>
      <c r="E36" s="68" t="s">
        <v>92</v>
      </c>
      <c r="F36" s="105" t="s">
        <v>92</v>
      </c>
      <c r="G36" s="105" t="s">
        <v>92</v>
      </c>
      <c r="H36" s="69"/>
      <c r="I36" s="70"/>
      <c r="J36" s="70"/>
      <c r="K36" s="70"/>
      <c r="L36" s="173" t="s">
        <v>92</v>
      </c>
      <c r="M36" s="174"/>
      <c r="N36" s="175"/>
      <c r="O36" s="114" t="s">
        <v>605</v>
      </c>
    </row>
    <row r="37" spans="1:16" ht="20.100000000000001" customHeight="1">
      <c r="A37" s="114">
        <v>0</v>
      </c>
      <c r="B37" s="72">
        <v>30</v>
      </c>
      <c r="C37" s="102" t="s">
        <v>92</v>
      </c>
      <c r="D37" s="67" t="s">
        <v>92</v>
      </c>
      <c r="E37" s="68" t="s">
        <v>92</v>
      </c>
      <c r="F37" s="105" t="s">
        <v>92</v>
      </c>
      <c r="G37" s="105" t="s">
        <v>92</v>
      </c>
      <c r="H37" s="73"/>
      <c r="I37" s="74"/>
      <c r="J37" s="74"/>
      <c r="K37" s="74"/>
      <c r="L37" s="173" t="s">
        <v>92</v>
      </c>
      <c r="M37" s="174"/>
      <c r="N37" s="175"/>
      <c r="O37" s="114" t="s">
        <v>605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95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94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50</v>
      </c>
      <c r="I44" s="110">
        <v>11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10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253</v>
      </c>
      <c r="G1" s="170"/>
      <c r="H1" s="170"/>
      <c r="I1" s="170"/>
      <c r="J1" s="170"/>
      <c r="K1" s="170"/>
      <c r="L1" s="58" t="s">
        <v>593</v>
      </c>
    </row>
    <row r="2" spans="1:15" s="56" customFormat="1">
      <c r="C2" s="186" t="s">
        <v>59</v>
      </c>
      <c r="D2" s="186"/>
      <c r="E2" s="59" t="s">
        <v>444</v>
      </c>
      <c r="F2" s="187" t="s">
        <v>602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590</v>
      </c>
      <c r="D3" s="171" t="s">
        <v>603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606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21</v>
      </c>
      <c r="B8" s="65">
        <v>1</v>
      </c>
      <c r="C8" s="102" t="s">
        <v>399</v>
      </c>
      <c r="D8" s="67" t="s">
        <v>213</v>
      </c>
      <c r="E8" s="68" t="s">
        <v>183</v>
      </c>
      <c r="F8" s="105" t="s">
        <v>452</v>
      </c>
      <c r="G8" s="105" t="s">
        <v>258</v>
      </c>
      <c r="H8" s="69"/>
      <c r="I8" s="70"/>
      <c r="J8" s="70"/>
      <c r="K8" s="70"/>
      <c r="L8" s="183" t="s">
        <v>92</v>
      </c>
      <c r="M8" s="184"/>
      <c r="N8" s="185"/>
      <c r="O8" s="114" t="s">
        <v>605</v>
      </c>
    </row>
    <row r="9" spans="1:15" ht="20.100000000000001" customHeight="1">
      <c r="A9" s="114">
        <v>22</v>
      </c>
      <c r="B9" s="65">
        <v>2</v>
      </c>
      <c r="C9" s="102" t="s">
        <v>403</v>
      </c>
      <c r="D9" s="67" t="s">
        <v>467</v>
      </c>
      <c r="E9" s="68" t="s">
        <v>183</v>
      </c>
      <c r="F9" s="105" t="s">
        <v>452</v>
      </c>
      <c r="G9" s="105" t="s">
        <v>258</v>
      </c>
      <c r="H9" s="69"/>
      <c r="I9" s="70"/>
      <c r="J9" s="70"/>
      <c r="K9" s="70"/>
      <c r="L9" s="173" t="s">
        <v>92</v>
      </c>
      <c r="M9" s="174"/>
      <c r="N9" s="175"/>
      <c r="O9" s="114" t="s">
        <v>605</v>
      </c>
    </row>
    <row r="10" spans="1:15" ht="20.100000000000001" customHeight="1">
      <c r="A10" s="114">
        <v>23</v>
      </c>
      <c r="B10" s="65">
        <v>3</v>
      </c>
      <c r="C10" s="102" t="s">
        <v>341</v>
      </c>
      <c r="D10" s="67" t="s">
        <v>468</v>
      </c>
      <c r="E10" s="68" t="s">
        <v>111</v>
      </c>
      <c r="F10" s="105" t="s">
        <v>452</v>
      </c>
      <c r="G10" s="105" t="s">
        <v>258</v>
      </c>
      <c r="H10" s="69"/>
      <c r="I10" s="70"/>
      <c r="J10" s="70"/>
      <c r="K10" s="70"/>
      <c r="L10" s="173" t="s">
        <v>92</v>
      </c>
      <c r="M10" s="174"/>
      <c r="N10" s="175"/>
      <c r="O10" s="114" t="s">
        <v>605</v>
      </c>
    </row>
    <row r="11" spans="1:15" ht="20.100000000000001" customHeight="1">
      <c r="A11" s="114">
        <v>24</v>
      </c>
      <c r="B11" s="65">
        <v>4</v>
      </c>
      <c r="C11" s="102" t="s">
        <v>271</v>
      </c>
      <c r="D11" s="67" t="s">
        <v>229</v>
      </c>
      <c r="E11" s="68" t="s">
        <v>112</v>
      </c>
      <c r="F11" s="105" t="s">
        <v>452</v>
      </c>
      <c r="G11" s="105" t="s">
        <v>258</v>
      </c>
      <c r="H11" s="69"/>
      <c r="I11" s="70"/>
      <c r="J11" s="70"/>
      <c r="K11" s="70"/>
      <c r="L11" s="173" t="s">
        <v>92</v>
      </c>
      <c r="M11" s="174"/>
      <c r="N11" s="175"/>
      <c r="O11" s="114" t="s">
        <v>605</v>
      </c>
    </row>
    <row r="12" spans="1:15" ht="20.100000000000001" customHeight="1">
      <c r="A12" s="114">
        <v>25</v>
      </c>
      <c r="B12" s="65">
        <v>5</v>
      </c>
      <c r="C12" s="102" t="s">
        <v>418</v>
      </c>
      <c r="D12" s="67" t="s">
        <v>469</v>
      </c>
      <c r="E12" s="68" t="s">
        <v>112</v>
      </c>
      <c r="F12" s="105" t="s">
        <v>452</v>
      </c>
      <c r="G12" s="105" t="s">
        <v>258</v>
      </c>
      <c r="H12" s="69"/>
      <c r="I12" s="70"/>
      <c r="J12" s="70"/>
      <c r="K12" s="70"/>
      <c r="L12" s="173" t="s">
        <v>92</v>
      </c>
      <c r="M12" s="174"/>
      <c r="N12" s="175"/>
      <c r="O12" s="114" t="s">
        <v>605</v>
      </c>
    </row>
    <row r="13" spans="1:15" ht="20.100000000000001" customHeight="1">
      <c r="A13" s="114">
        <v>26</v>
      </c>
      <c r="B13" s="65">
        <v>6</v>
      </c>
      <c r="C13" s="102" t="s">
        <v>288</v>
      </c>
      <c r="D13" s="67" t="s">
        <v>470</v>
      </c>
      <c r="E13" s="68" t="s">
        <v>147</v>
      </c>
      <c r="F13" s="105" t="s">
        <v>452</v>
      </c>
      <c r="G13" s="105" t="s">
        <v>258</v>
      </c>
      <c r="H13" s="69"/>
      <c r="I13" s="70"/>
      <c r="J13" s="70"/>
      <c r="K13" s="70"/>
      <c r="L13" s="173" t="s">
        <v>92</v>
      </c>
      <c r="M13" s="174"/>
      <c r="N13" s="175"/>
      <c r="O13" s="114" t="s">
        <v>605</v>
      </c>
    </row>
    <row r="14" spans="1:15" ht="20.100000000000001" customHeight="1">
      <c r="A14" s="114">
        <v>27</v>
      </c>
      <c r="B14" s="65">
        <v>7</v>
      </c>
      <c r="C14" s="102" t="s">
        <v>410</v>
      </c>
      <c r="D14" s="67" t="s">
        <v>242</v>
      </c>
      <c r="E14" s="68" t="s">
        <v>81</v>
      </c>
      <c r="F14" s="105" t="s">
        <v>452</v>
      </c>
      <c r="G14" s="105" t="s">
        <v>258</v>
      </c>
      <c r="H14" s="69"/>
      <c r="I14" s="70"/>
      <c r="J14" s="70"/>
      <c r="K14" s="70"/>
      <c r="L14" s="173" t="s">
        <v>92</v>
      </c>
      <c r="M14" s="174"/>
      <c r="N14" s="175"/>
      <c r="O14" s="114" t="s">
        <v>605</v>
      </c>
    </row>
    <row r="15" spans="1:15" ht="20.100000000000001" customHeight="1">
      <c r="A15" s="114">
        <v>28</v>
      </c>
      <c r="B15" s="65">
        <v>8</v>
      </c>
      <c r="C15" s="102" t="s">
        <v>381</v>
      </c>
      <c r="D15" s="67" t="s">
        <v>471</v>
      </c>
      <c r="E15" s="68" t="s">
        <v>108</v>
      </c>
      <c r="F15" s="105" t="s">
        <v>452</v>
      </c>
      <c r="G15" s="105" t="s">
        <v>258</v>
      </c>
      <c r="H15" s="69"/>
      <c r="I15" s="70"/>
      <c r="J15" s="70"/>
      <c r="K15" s="70"/>
      <c r="L15" s="173" t="s">
        <v>92</v>
      </c>
      <c r="M15" s="174"/>
      <c r="N15" s="175"/>
      <c r="O15" s="114" t="s">
        <v>605</v>
      </c>
    </row>
    <row r="16" spans="1:15" ht="20.100000000000001" customHeight="1">
      <c r="A16" s="114">
        <v>29</v>
      </c>
      <c r="B16" s="65">
        <v>9</v>
      </c>
      <c r="C16" s="102" t="s">
        <v>472</v>
      </c>
      <c r="D16" s="67" t="s">
        <v>473</v>
      </c>
      <c r="E16" s="68" t="s">
        <v>135</v>
      </c>
      <c r="F16" s="105" t="s">
        <v>452</v>
      </c>
      <c r="G16" s="105" t="s">
        <v>258</v>
      </c>
      <c r="H16" s="69"/>
      <c r="I16" s="70"/>
      <c r="J16" s="70"/>
      <c r="K16" s="70"/>
      <c r="L16" s="173" t="s">
        <v>93</v>
      </c>
      <c r="M16" s="174"/>
      <c r="N16" s="175"/>
      <c r="O16" s="114" t="s">
        <v>605</v>
      </c>
    </row>
    <row r="17" spans="1:15" ht="20.100000000000001" customHeight="1">
      <c r="A17" s="114">
        <v>30</v>
      </c>
      <c r="B17" s="65">
        <v>10</v>
      </c>
      <c r="C17" s="102" t="s">
        <v>474</v>
      </c>
      <c r="D17" s="67" t="s">
        <v>137</v>
      </c>
      <c r="E17" s="68" t="s">
        <v>135</v>
      </c>
      <c r="F17" s="105" t="s">
        <v>452</v>
      </c>
      <c r="G17" s="105" t="s">
        <v>258</v>
      </c>
      <c r="H17" s="69"/>
      <c r="I17" s="70"/>
      <c r="J17" s="70"/>
      <c r="K17" s="70"/>
      <c r="L17" s="173" t="s">
        <v>93</v>
      </c>
      <c r="M17" s="174"/>
      <c r="N17" s="175"/>
      <c r="O17" s="114" t="s">
        <v>605</v>
      </c>
    </row>
    <row r="18" spans="1:15" ht="20.100000000000001" customHeight="1">
      <c r="A18" s="114">
        <v>31</v>
      </c>
      <c r="B18" s="65">
        <v>11</v>
      </c>
      <c r="C18" s="102" t="s">
        <v>385</v>
      </c>
      <c r="D18" s="67" t="s">
        <v>244</v>
      </c>
      <c r="E18" s="68" t="s">
        <v>156</v>
      </c>
      <c r="F18" s="105" t="s">
        <v>452</v>
      </c>
      <c r="G18" s="105" t="s">
        <v>258</v>
      </c>
      <c r="H18" s="69"/>
      <c r="I18" s="70"/>
      <c r="J18" s="70"/>
      <c r="K18" s="70"/>
      <c r="L18" s="173" t="s">
        <v>92</v>
      </c>
      <c r="M18" s="174"/>
      <c r="N18" s="175"/>
      <c r="O18" s="114" t="s">
        <v>605</v>
      </c>
    </row>
    <row r="19" spans="1:15" ht="20.100000000000001" customHeight="1">
      <c r="A19" s="114">
        <v>32</v>
      </c>
      <c r="B19" s="65">
        <v>12</v>
      </c>
      <c r="C19" s="102" t="s">
        <v>374</v>
      </c>
      <c r="D19" s="67" t="s">
        <v>167</v>
      </c>
      <c r="E19" s="68" t="s">
        <v>205</v>
      </c>
      <c r="F19" s="105" t="s">
        <v>452</v>
      </c>
      <c r="G19" s="105" t="s">
        <v>258</v>
      </c>
      <c r="H19" s="69"/>
      <c r="I19" s="70"/>
      <c r="J19" s="70"/>
      <c r="K19" s="70"/>
      <c r="L19" s="173" t="s">
        <v>92</v>
      </c>
      <c r="M19" s="174"/>
      <c r="N19" s="175"/>
      <c r="O19" s="114" t="s">
        <v>605</v>
      </c>
    </row>
    <row r="20" spans="1:15" ht="20.100000000000001" customHeight="1">
      <c r="A20" s="114">
        <v>33</v>
      </c>
      <c r="B20" s="65">
        <v>13</v>
      </c>
      <c r="C20" s="102" t="s">
        <v>391</v>
      </c>
      <c r="D20" s="67" t="s">
        <v>475</v>
      </c>
      <c r="E20" s="68" t="s">
        <v>152</v>
      </c>
      <c r="F20" s="105" t="s">
        <v>452</v>
      </c>
      <c r="G20" s="105" t="s">
        <v>258</v>
      </c>
      <c r="H20" s="69"/>
      <c r="I20" s="70"/>
      <c r="J20" s="70"/>
      <c r="K20" s="70"/>
      <c r="L20" s="173" t="s">
        <v>92</v>
      </c>
      <c r="M20" s="174"/>
      <c r="N20" s="175"/>
      <c r="O20" s="114" t="s">
        <v>605</v>
      </c>
    </row>
    <row r="21" spans="1:15" ht="20.100000000000001" customHeight="1">
      <c r="A21" s="114">
        <v>34</v>
      </c>
      <c r="B21" s="65">
        <v>14</v>
      </c>
      <c r="C21" s="102" t="s">
        <v>324</v>
      </c>
      <c r="D21" s="67" t="s">
        <v>476</v>
      </c>
      <c r="E21" s="68" t="s">
        <v>104</v>
      </c>
      <c r="F21" s="105" t="s">
        <v>452</v>
      </c>
      <c r="G21" s="105" t="s">
        <v>258</v>
      </c>
      <c r="H21" s="69"/>
      <c r="I21" s="70"/>
      <c r="J21" s="70"/>
      <c r="K21" s="70"/>
      <c r="L21" s="173" t="s">
        <v>92</v>
      </c>
      <c r="M21" s="174"/>
      <c r="N21" s="175"/>
      <c r="O21" s="114" t="s">
        <v>605</v>
      </c>
    </row>
    <row r="22" spans="1:15" ht="20.100000000000001" customHeight="1">
      <c r="A22" s="114">
        <v>35</v>
      </c>
      <c r="B22" s="65">
        <v>15</v>
      </c>
      <c r="C22" s="102" t="s">
        <v>433</v>
      </c>
      <c r="D22" s="67" t="s">
        <v>477</v>
      </c>
      <c r="E22" s="68" t="s">
        <v>104</v>
      </c>
      <c r="F22" s="105" t="s">
        <v>452</v>
      </c>
      <c r="G22" s="105" t="s">
        <v>258</v>
      </c>
      <c r="H22" s="69"/>
      <c r="I22" s="70"/>
      <c r="J22" s="70"/>
      <c r="K22" s="70"/>
      <c r="L22" s="173" t="s">
        <v>92</v>
      </c>
      <c r="M22" s="174"/>
      <c r="N22" s="175"/>
      <c r="O22" s="114" t="s">
        <v>605</v>
      </c>
    </row>
    <row r="23" spans="1:15" ht="20.100000000000001" customHeight="1">
      <c r="A23" s="114">
        <v>36</v>
      </c>
      <c r="B23" s="65">
        <v>16</v>
      </c>
      <c r="C23" s="102" t="s">
        <v>346</v>
      </c>
      <c r="D23" s="67" t="s">
        <v>191</v>
      </c>
      <c r="E23" s="68" t="s">
        <v>124</v>
      </c>
      <c r="F23" s="105" t="s">
        <v>452</v>
      </c>
      <c r="G23" s="105" t="s">
        <v>258</v>
      </c>
      <c r="H23" s="69"/>
      <c r="I23" s="70"/>
      <c r="J23" s="70"/>
      <c r="K23" s="70"/>
      <c r="L23" s="173" t="s">
        <v>92</v>
      </c>
      <c r="M23" s="174"/>
      <c r="N23" s="175"/>
      <c r="O23" s="114" t="s">
        <v>605</v>
      </c>
    </row>
    <row r="24" spans="1:15" ht="20.100000000000001" customHeight="1">
      <c r="A24" s="114">
        <v>37</v>
      </c>
      <c r="B24" s="65">
        <v>17</v>
      </c>
      <c r="C24" s="102" t="s">
        <v>411</v>
      </c>
      <c r="D24" s="67" t="s">
        <v>188</v>
      </c>
      <c r="E24" s="68" t="s">
        <v>153</v>
      </c>
      <c r="F24" s="105" t="s">
        <v>452</v>
      </c>
      <c r="G24" s="105" t="s">
        <v>258</v>
      </c>
      <c r="H24" s="69"/>
      <c r="I24" s="70"/>
      <c r="J24" s="70"/>
      <c r="K24" s="70"/>
      <c r="L24" s="173" t="s">
        <v>92</v>
      </c>
      <c r="M24" s="174"/>
      <c r="N24" s="175"/>
      <c r="O24" s="114" t="s">
        <v>605</v>
      </c>
    </row>
    <row r="25" spans="1:15" ht="20.100000000000001" customHeight="1">
      <c r="A25" s="114">
        <v>38</v>
      </c>
      <c r="B25" s="65">
        <v>18</v>
      </c>
      <c r="C25" s="102" t="s">
        <v>372</v>
      </c>
      <c r="D25" s="67" t="s">
        <v>478</v>
      </c>
      <c r="E25" s="68" t="s">
        <v>83</v>
      </c>
      <c r="F25" s="105" t="s">
        <v>452</v>
      </c>
      <c r="G25" s="105" t="s">
        <v>258</v>
      </c>
      <c r="H25" s="69"/>
      <c r="I25" s="70"/>
      <c r="J25" s="70"/>
      <c r="K25" s="70"/>
      <c r="L25" s="173" t="s">
        <v>92</v>
      </c>
      <c r="M25" s="174"/>
      <c r="N25" s="175"/>
      <c r="O25" s="114" t="s">
        <v>605</v>
      </c>
    </row>
    <row r="26" spans="1:15" ht="20.100000000000001" customHeight="1">
      <c r="A26" s="114">
        <v>39</v>
      </c>
      <c r="B26" s="65">
        <v>19</v>
      </c>
      <c r="C26" s="102" t="s">
        <v>439</v>
      </c>
      <c r="D26" s="67" t="s">
        <v>225</v>
      </c>
      <c r="E26" s="68" t="s">
        <v>180</v>
      </c>
      <c r="F26" s="105" t="s">
        <v>452</v>
      </c>
      <c r="G26" s="105" t="s">
        <v>258</v>
      </c>
      <c r="H26" s="69"/>
      <c r="I26" s="70"/>
      <c r="J26" s="70"/>
      <c r="K26" s="70"/>
      <c r="L26" s="173" t="s">
        <v>92</v>
      </c>
      <c r="M26" s="174"/>
      <c r="N26" s="175"/>
      <c r="O26" s="114" t="s">
        <v>605</v>
      </c>
    </row>
    <row r="27" spans="1:15" ht="20.100000000000001" customHeight="1">
      <c r="A27" s="114">
        <v>40</v>
      </c>
      <c r="B27" s="65">
        <v>20</v>
      </c>
      <c r="C27" s="102" t="s">
        <v>282</v>
      </c>
      <c r="D27" s="67" t="s">
        <v>479</v>
      </c>
      <c r="E27" s="68" t="s">
        <v>180</v>
      </c>
      <c r="F27" s="105" t="s">
        <v>452</v>
      </c>
      <c r="G27" s="105" t="s">
        <v>258</v>
      </c>
      <c r="H27" s="69"/>
      <c r="I27" s="70"/>
      <c r="J27" s="70"/>
      <c r="K27" s="70"/>
      <c r="L27" s="173" t="s">
        <v>92</v>
      </c>
      <c r="M27" s="174"/>
      <c r="N27" s="175"/>
      <c r="O27" s="114" t="s">
        <v>605</v>
      </c>
    </row>
    <row r="28" spans="1:15" ht="20.100000000000001" customHeight="1">
      <c r="A28" s="114">
        <v>0</v>
      </c>
      <c r="B28" s="65">
        <v>21</v>
      </c>
      <c r="C28" s="102" t="s">
        <v>92</v>
      </c>
      <c r="D28" s="67" t="s">
        <v>92</v>
      </c>
      <c r="E28" s="68" t="s">
        <v>92</v>
      </c>
      <c r="F28" s="105" t="s">
        <v>92</v>
      </c>
      <c r="G28" s="105" t="s">
        <v>92</v>
      </c>
      <c r="H28" s="69"/>
      <c r="I28" s="70"/>
      <c r="J28" s="70"/>
      <c r="K28" s="70"/>
      <c r="L28" s="173" t="s">
        <v>92</v>
      </c>
      <c r="M28" s="174"/>
      <c r="N28" s="175"/>
      <c r="O28" s="114" t="s">
        <v>605</v>
      </c>
    </row>
    <row r="29" spans="1:15" ht="20.100000000000001" customHeight="1">
      <c r="A29" s="114">
        <v>0</v>
      </c>
      <c r="B29" s="65">
        <v>22</v>
      </c>
      <c r="C29" s="102" t="s">
        <v>92</v>
      </c>
      <c r="D29" s="67" t="s">
        <v>92</v>
      </c>
      <c r="E29" s="68" t="s">
        <v>92</v>
      </c>
      <c r="F29" s="105" t="s">
        <v>92</v>
      </c>
      <c r="G29" s="105" t="s">
        <v>92</v>
      </c>
      <c r="H29" s="69"/>
      <c r="I29" s="70"/>
      <c r="J29" s="70"/>
      <c r="K29" s="70"/>
      <c r="L29" s="173" t="s">
        <v>92</v>
      </c>
      <c r="M29" s="174"/>
      <c r="N29" s="175"/>
      <c r="O29" s="114" t="s">
        <v>605</v>
      </c>
    </row>
    <row r="30" spans="1:15" ht="20.100000000000001" customHeight="1">
      <c r="A30" s="114">
        <v>0</v>
      </c>
      <c r="B30" s="65">
        <v>23</v>
      </c>
      <c r="C30" s="102" t="s">
        <v>92</v>
      </c>
      <c r="D30" s="67" t="s">
        <v>92</v>
      </c>
      <c r="E30" s="68" t="s">
        <v>92</v>
      </c>
      <c r="F30" s="105" t="s">
        <v>92</v>
      </c>
      <c r="G30" s="105" t="s">
        <v>92</v>
      </c>
      <c r="H30" s="69"/>
      <c r="I30" s="70"/>
      <c r="J30" s="70"/>
      <c r="K30" s="70"/>
      <c r="L30" s="173" t="s">
        <v>92</v>
      </c>
      <c r="M30" s="174"/>
      <c r="N30" s="175"/>
      <c r="O30" s="114" t="s">
        <v>605</v>
      </c>
    </row>
    <row r="31" spans="1:15" ht="20.100000000000001" customHeight="1">
      <c r="A31" s="114">
        <v>0</v>
      </c>
      <c r="B31" s="65">
        <v>24</v>
      </c>
      <c r="C31" s="102" t="s">
        <v>92</v>
      </c>
      <c r="D31" s="67" t="s">
        <v>92</v>
      </c>
      <c r="E31" s="68" t="s">
        <v>92</v>
      </c>
      <c r="F31" s="105" t="s">
        <v>92</v>
      </c>
      <c r="G31" s="105" t="s">
        <v>92</v>
      </c>
      <c r="H31" s="69"/>
      <c r="I31" s="70"/>
      <c r="J31" s="70"/>
      <c r="K31" s="70"/>
      <c r="L31" s="173" t="s">
        <v>92</v>
      </c>
      <c r="M31" s="174"/>
      <c r="N31" s="175"/>
      <c r="O31" s="114" t="s">
        <v>605</v>
      </c>
    </row>
    <row r="32" spans="1:15" ht="20.100000000000001" customHeight="1">
      <c r="A32" s="114">
        <v>0</v>
      </c>
      <c r="B32" s="65">
        <v>25</v>
      </c>
      <c r="C32" s="102" t="s">
        <v>92</v>
      </c>
      <c r="D32" s="67" t="s">
        <v>92</v>
      </c>
      <c r="E32" s="68" t="s">
        <v>92</v>
      </c>
      <c r="F32" s="105" t="s">
        <v>92</v>
      </c>
      <c r="G32" s="105" t="s">
        <v>92</v>
      </c>
      <c r="H32" s="69"/>
      <c r="I32" s="70"/>
      <c r="J32" s="70"/>
      <c r="K32" s="70"/>
      <c r="L32" s="173" t="s">
        <v>92</v>
      </c>
      <c r="M32" s="174"/>
      <c r="N32" s="175"/>
      <c r="O32" s="114" t="s">
        <v>605</v>
      </c>
    </row>
    <row r="33" spans="1:16" ht="20.100000000000001" customHeight="1">
      <c r="A33" s="114">
        <v>0</v>
      </c>
      <c r="B33" s="65">
        <v>26</v>
      </c>
      <c r="C33" s="102" t="s">
        <v>92</v>
      </c>
      <c r="D33" s="67" t="s">
        <v>92</v>
      </c>
      <c r="E33" s="68" t="s">
        <v>92</v>
      </c>
      <c r="F33" s="105" t="s">
        <v>92</v>
      </c>
      <c r="G33" s="105" t="s">
        <v>92</v>
      </c>
      <c r="H33" s="69"/>
      <c r="I33" s="70"/>
      <c r="J33" s="70"/>
      <c r="K33" s="70"/>
      <c r="L33" s="173" t="s">
        <v>92</v>
      </c>
      <c r="M33" s="174"/>
      <c r="N33" s="175"/>
      <c r="O33" s="114" t="s">
        <v>605</v>
      </c>
    </row>
    <row r="34" spans="1:16" ht="20.100000000000001" customHeight="1">
      <c r="A34" s="114">
        <v>0</v>
      </c>
      <c r="B34" s="65">
        <v>27</v>
      </c>
      <c r="C34" s="102" t="s">
        <v>92</v>
      </c>
      <c r="D34" s="67" t="s">
        <v>92</v>
      </c>
      <c r="E34" s="68" t="s">
        <v>92</v>
      </c>
      <c r="F34" s="105" t="s">
        <v>92</v>
      </c>
      <c r="G34" s="105" t="s">
        <v>92</v>
      </c>
      <c r="H34" s="69"/>
      <c r="I34" s="70"/>
      <c r="J34" s="70"/>
      <c r="K34" s="70"/>
      <c r="L34" s="173" t="s">
        <v>92</v>
      </c>
      <c r="M34" s="174"/>
      <c r="N34" s="175"/>
      <c r="O34" s="114" t="s">
        <v>605</v>
      </c>
    </row>
    <row r="35" spans="1:16" ht="20.100000000000001" customHeight="1">
      <c r="A35" s="114">
        <v>0</v>
      </c>
      <c r="B35" s="65">
        <v>28</v>
      </c>
      <c r="C35" s="102" t="s">
        <v>92</v>
      </c>
      <c r="D35" s="67" t="s">
        <v>92</v>
      </c>
      <c r="E35" s="68" t="s">
        <v>92</v>
      </c>
      <c r="F35" s="105" t="s">
        <v>92</v>
      </c>
      <c r="G35" s="105" t="s">
        <v>92</v>
      </c>
      <c r="H35" s="69"/>
      <c r="I35" s="70"/>
      <c r="J35" s="70"/>
      <c r="K35" s="70"/>
      <c r="L35" s="173" t="s">
        <v>92</v>
      </c>
      <c r="M35" s="174"/>
      <c r="N35" s="175"/>
      <c r="O35" s="114" t="s">
        <v>605</v>
      </c>
    </row>
    <row r="36" spans="1:16" ht="20.100000000000001" customHeight="1">
      <c r="A36" s="114">
        <v>0</v>
      </c>
      <c r="B36" s="65">
        <v>29</v>
      </c>
      <c r="C36" s="102" t="s">
        <v>92</v>
      </c>
      <c r="D36" s="67" t="s">
        <v>92</v>
      </c>
      <c r="E36" s="68" t="s">
        <v>92</v>
      </c>
      <c r="F36" s="105" t="s">
        <v>92</v>
      </c>
      <c r="G36" s="105" t="s">
        <v>92</v>
      </c>
      <c r="H36" s="69"/>
      <c r="I36" s="70"/>
      <c r="J36" s="70"/>
      <c r="K36" s="70"/>
      <c r="L36" s="173" t="s">
        <v>92</v>
      </c>
      <c r="M36" s="174"/>
      <c r="N36" s="175"/>
      <c r="O36" s="114" t="s">
        <v>605</v>
      </c>
    </row>
    <row r="37" spans="1:16" ht="20.100000000000001" customHeight="1">
      <c r="A37" s="114">
        <v>0</v>
      </c>
      <c r="B37" s="72">
        <v>30</v>
      </c>
      <c r="C37" s="102" t="s">
        <v>92</v>
      </c>
      <c r="D37" s="67" t="s">
        <v>92</v>
      </c>
      <c r="E37" s="68" t="s">
        <v>92</v>
      </c>
      <c r="F37" s="105" t="s">
        <v>92</v>
      </c>
      <c r="G37" s="105" t="s">
        <v>92</v>
      </c>
      <c r="H37" s="73"/>
      <c r="I37" s="74"/>
      <c r="J37" s="74"/>
      <c r="K37" s="74"/>
      <c r="L37" s="173" t="s">
        <v>92</v>
      </c>
      <c r="M37" s="174"/>
      <c r="N37" s="175"/>
      <c r="O37" s="114" t="s">
        <v>605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95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94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51</v>
      </c>
      <c r="I44" s="110">
        <v>11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9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B1" workbookViewId="0">
      <pane ySplit="7" topLeftCell="A8" activePane="bottomLeft" state="frozen"/>
      <selection pane="bottomLeft"/>
    </sheetView>
  </sheetViews>
  <sheetFormatPr defaultRowHeight="15"/>
  <cols>
    <col min="1" max="1" width="5.5703125" style="114" hidden="1" customWidth="1"/>
    <col min="2" max="2" width="3.85546875" style="114" customWidth="1"/>
    <col min="3" max="3" width="11" style="114" customWidth="1"/>
    <col min="4" max="4" width="17.85546875" style="114" customWidth="1"/>
    <col min="5" max="5" width="9.42578125" style="114" customWidth="1"/>
    <col min="6" max="6" width="11.28515625" style="114" customWidth="1"/>
    <col min="7" max="7" width="10.5703125" style="114" customWidth="1"/>
    <col min="8" max="8" width="4.28515625" style="114" customWidth="1"/>
    <col min="9" max="9" width="8.140625" style="114" customWidth="1"/>
    <col min="10" max="10" width="4.140625" style="114" customWidth="1"/>
    <col min="11" max="11" width="9.5703125" style="114" customWidth="1"/>
    <col min="12" max="12" width="5.42578125" style="114" customWidth="1"/>
    <col min="13" max="13" width="0.7109375" style="114" customWidth="1"/>
    <col min="14" max="14" width="2.85546875" style="114" customWidth="1"/>
    <col min="15" max="15" width="9.140625" style="114" hidden="1" customWidth="1"/>
    <col min="16" max="16384" width="9.140625" style="114"/>
  </cols>
  <sheetData>
    <row r="1" spans="1:15" s="56" customFormat="1">
      <c r="C1" s="186" t="s">
        <v>57</v>
      </c>
      <c r="D1" s="186"/>
      <c r="E1" s="57"/>
      <c r="F1" s="170" t="s">
        <v>253</v>
      </c>
      <c r="G1" s="170"/>
      <c r="H1" s="170"/>
      <c r="I1" s="170"/>
      <c r="J1" s="170"/>
      <c r="K1" s="170"/>
      <c r="L1" s="58" t="s">
        <v>594</v>
      </c>
    </row>
    <row r="2" spans="1:15" s="56" customFormat="1">
      <c r="C2" s="186" t="s">
        <v>59</v>
      </c>
      <c r="D2" s="186"/>
      <c r="E2" s="59" t="s">
        <v>607</v>
      </c>
      <c r="F2" s="187" t="s">
        <v>602</v>
      </c>
      <c r="G2" s="187"/>
      <c r="H2" s="187"/>
      <c r="I2" s="187"/>
      <c r="J2" s="187"/>
      <c r="K2" s="187"/>
      <c r="L2" s="60" t="s">
        <v>60</v>
      </c>
      <c r="M2" s="61" t="s">
        <v>61</v>
      </c>
      <c r="N2" s="61">
        <v>2</v>
      </c>
    </row>
    <row r="3" spans="1:15" s="62" customFormat="1" ht="18.75" customHeight="1">
      <c r="C3" s="63" t="s">
        <v>590</v>
      </c>
      <c r="D3" s="171" t="s">
        <v>603</v>
      </c>
      <c r="E3" s="171"/>
      <c r="F3" s="171"/>
      <c r="G3" s="171"/>
      <c r="H3" s="171"/>
      <c r="I3" s="171"/>
      <c r="J3" s="171"/>
      <c r="K3" s="171"/>
      <c r="L3" s="60" t="s">
        <v>62</v>
      </c>
      <c r="M3" s="60" t="s">
        <v>61</v>
      </c>
      <c r="N3" s="60">
        <v>2</v>
      </c>
    </row>
    <row r="4" spans="1:15" s="62" customFormat="1" ht="18.75" customHeight="1">
      <c r="B4" s="172" t="s">
        <v>608</v>
      </c>
      <c r="C4" s="172"/>
      <c r="D4" s="172"/>
      <c r="E4" s="172"/>
      <c r="F4" s="172"/>
      <c r="G4" s="172"/>
      <c r="H4" s="172"/>
      <c r="I4" s="172"/>
      <c r="J4" s="172"/>
      <c r="K4" s="172"/>
      <c r="L4" s="60" t="s">
        <v>63</v>
      </c>
      <c r="M4" s="60" t="s">
        <v>61</v>
      </c>
      <c r="N4" s="60">
        <v>1</v>
      </c>
    </row>
    <row r="5" spans="1:15" ht="9" customHeight="1"/>
    <row r="6" spans="1:15" ht="15" customHeight="1">
      <c r="B6" s="166" t="s">
        <v>4</v>
      </c>
      <c r="C6" s="167" t="s">
        <v>64</v>
      </c>
      <c r="D6" s="168" t="s">
        <v>9</v>
      </c>
      <c r="E6" s="169" t="s">
        <v>10</v>
      </c>
      <c r="F6" s="167" t="s">
        <v>75</v>
      </c>
      <c r="G6" s="167" t="s">
        <v>76</v>
      </c>
      <c r="H6" s="167" t="s">
        <v>66</v>
      </c>
      <c r="I6" s="167" t="s">
        <v>67</v>
      </c>
      <c r="J6" s="176" t="s">
        <v>56</v>
      </c>
      <c r="K6" s="176"/>
      <c r="L6" s="177" t="s">
        <v>68</v>
      </c>
      <c r="M6" s="178"/>
      <c r="N6" s="179"/>
    </row>
    <row r="7" spans="1:15" ht="27" customHeight="1">
      <c r="B7" s="166"/>
      <c r="C7" s="166"/>
      <c r="D7" s="168"/>
      <c r="E7" s="169"/>
      <c r="F7" s="166"/>
      <c r="G7" s="166"/>
      <c r="H7" s="166"/>
      <c r="I7" s="166"/>
      <c r="J7" s="64" t="s">
        <v>69</v>
      </c>
      <c r="K7" s="64" t="s">
        <v>70</v>
      </c>
      <c r="L7" s="180"/>
      <c r="M7" s="181"/>
      <c r="N7" s="182"/>
    </row>
    <row r="8" spans="1:15" ht="20.100000000000001" customHeight="1">
      <c r="A8" s="114">
        <v>41</v>
      </c>
      <c r="B8" s="65">
        <v>1</v>
      </c>
      <c r="C8" s="102" t="s">
        <v>358</v>
      </c>
      <c r="D8" s="67" t="s">
        <v>480</v>
      </c>
      <c r="E8" s="68" t="s">
        <v>194</v>
      </c>
      <c r="F8" s="105" t="s">
        <v>481</v>
      </c>
      <c r="G8" s="105" t="s">
        <v>258</v>
      </c>
      <c r="H8" s="69"/>
      <c r="I8" s="70"/>
      <c r="J8" s="70"/>
      <c r="K8" s="70"/>
      <c r="L8" s="183" t="s">
        <v>92</v>
      </c>
      <c r="M8" s="184"/>
      <c r="N8" s="185"/>
      <c r="O8" s="114" t="s">
        <v>605</v>
      </c>
    </row>
    <row r="9" spans="1:15" ht="20.100000000000001" customHeight="1">
      <c r="A9" s="114">
        <v>42</v>
      </c>
      <c r="B9" s="65">
        <v>2</v>
      </c>
      <c r="C9" s="102" t="s">
        <v>279</v>
      </c>
      <c r="D9" s="67" t="s">
        <v>482</v>
      </c>
      <c r="E9" s="68" t="s">
        <v>101</v>
      </c>
      <c r="F9" s="105" t="s">
        <v>481</v>
      </c>
      <c r="G9" s="105" t="s">
        <v>258</v>
      </c>
      <c r="H9" s="69"/>
      <c r="I9" s="70"/>
      <c r="J9" s="70"/>
      <c r="K9" s="70"/>
      <c r="L9" s="173" t="s">
        <v>92</v>
      </c>
      <c r="M9" s="174"/>
      <c r="N9" s="175"/>
      <c r="O9" s="114" t="s">
        <v>605</v>
      </c>
    </row>
    <row r="10" spans="1:15" ht="20.100000000000001" customHeight="1">
      <c r="A10" s="114">
        <v>43</v>
      </c>
      <c r="B10" s="65">
        <v>3</v>
      </c>
      <c r="C10" s="102" t="s">
        <v>389</v>
      </c>
      <c r="D10" s="67" t="s">
        <v>483</v>
      </c>
      <c r="E10" s="68" t="s">
        <v>101</v>
      </c>
      <c r="F10" s="105" t="s">
        <v>481</v>
      </c>
      <c r="G10" s="105" t="s">
        <v>258</v>
      </c>
      <c r="H10" s="69"/>
      <c r="I10" s="70"/>
      <c r="J10" s="70"/>
      <c r="K10" s="70"/>
      <c r="L10" s="173" t="s">
        <v>92</v>
      </c>
      <c r="M10" s="174"/>
      <c r="N10" s="175"/>
      <c r="O10" s="114" t="s">
        <v>605</v>
      </c>
    </row>
    <row r="11" spans="1:15" ht="20.100000000000001" customHeight="1">
      <c r="A11" s="114">
        <v>44</v>
      </c>
      <c r="B11" s="65">
        <v>4</v>
      </c>
      <c r="C11" s="102" t="s">
        <v>323</v>
      </c>
      <c r="D11" s="67" t="s">
        <v>235</v>
      </c>
      <c r="E11" s="68" t="s">
        <v>136</v>
      </c>
      <c r="F11" s="105" t="s">
        <v>481</v>
      </c>
      <c r="G11" s="105" t="s">
        <v>258</v>
      </c>
      <c r="H11" s="69"/>
      <c r="I11" s="70"/>
      <c r="J11" s="70"/>
      <c r="K11" s="70"/>
      <c r="L11" s="173" t="s">
        <v>92</v>
      </c>
      <c r="M11" s="174"/>
      <c r="N11" s="175"/>
      <c r="O11" s="114" t="s">
        <v>605</v>
      </c>
    </row>
    <row r="12" spans="1:15" ht="20.100000000000001" customHeight="1">
      <c r="A12" s="114">
        <v>45</v>
      </c>
      <c r="B12" s="65">
        <v>5</v>
      </c>
      <c r="C12" s="102" t="s">
        <v>377</v>
      </c>
      <c r="D12" s="67" t="s">
        <v>221</v>
      </c>
      <c r="E12" s="68" t="s">
        <v>162</v>
      </c>
      <c r="F12" s="105" t="s">
        <v>481</v>
      </c>
      <c r="G12" s="105" t="s">
        <v>258</v>
      </c>
      <c r="H12" s="69"/>
      <c r="I12" s="70"/>
      <c r="J12" s="70"/>
      <c r="K12" s="70"/>
      <c r="L12" s="173" t="s">
        <v>92</v>
      </c>
      <c r="M12" s="174"/>
      <c r="N12" s="175"/>
      <c r="O12" s="114" t="s">
        <v>605</v>
      </c>
    </row>
    <row r="13" spans="1:15" ht="20.100000000000001" customHeight="1">
      <c r="A13" s="114">
        <v>46</v>
      </c>
      <c r="B13" s="65">
        <v>6</v>
      </c>
      <c r="C13" s="102" t="s">
        <v>293</v>
      </c>
      <c r="D13" s="67" t="s">
        <v>484</v>
      </c>
      <c r="E13" s="68" t="s">
        <v>107</v>
      </c>
      <c r="F13" s="105" t="s">
        <v>481</v>
      </c>
      <c r="G13" s="105" t="s">
        <v>258</v>
      </c>
      <c r="H13" s="69"/>
      <c r="I13" s="70"/>
      <c r="J13" s="70"/>
      <c r="K13" s="70"/>
      <c r="L13" s="173" t="s">
        <v>92</v>
      </c>
      <c r="M13" s="174"/>
      <c r="N13" s="175"/>
      <c r="O13" s="114" t="s">
        <v>605</v>
      </c>
    </row>
    <row r="14" spans="1:15" ht="20.100000000000001" customHeight="1">
      <c r="A14" s="114">
        <v>47</v>
      </c>
      <c r="B14" s="65">
        <v>7</v>
      </c>
      <c r="C14" s="102" t="s">
        <v>429</v>
      </c>
      <c r="D14" s="67" t="s">
        <v>485</v>
      </c>
      <c r="E14" s="68" t="s">
        <v>85</v>
      </c>
      <c r="F14" s="105" t="s">
        <v>481</v>
      </c>
      <c r="G14" s="105" t="s">
        <v>258</v>
      </c>
      <c r="H14" s="69"/>
      <c r="I14" s="70"/>
      <c r="J14" s="70"/>
      <c r="K14" s="70"/>
      <c r="L14" s="173" t="s">
        <v>92</v>
      </c>
      <c r="M14" s="174"/>
      <c r="N14" s="175"/>
      <c r="O14" s="114" t="s">
        <v>605</v>
      </c>
    </row>
    <row r="15" spans="1:15" ht="20.100000000000001" customHeight="1">
      <c r="A15" s="114">
        <v>48</v>
      </c>
      <c r="B15" s="65">
        <v>8</v>
      </c>
      <c r="C15" s="102" t="s">
        <v>332</v>
      </c>
      <c r="D15" s="67" t="s">
        <v>230</v>
      </c>
      <c r="E15" s="68" t="s">
        <v>77</v>
      </c>
      <c r="F15" s="105" t="s">
        <v>481</v>
      </c>
      <c r="G15" s="105" t="s">
        <v>258</v>
      </c>
      <c r="H15" s="69"/>
      <c r="I15" s="70"/>
      <c r="J15" s="70"/>
      <c r="K15" s="70"/>
      <c r="L15" s="173" t="s">
        <v>92</v>
      </c>
      <c r="M15" s="174"/>
      <c r="N15" s="175"/>
      <c r="O15" s="114" t="s">
        <v>605</v>
      </c>
    </row>
    <row r="16" spans="1:15" ht="20.100000000000001" customHeight="1">
      <c r="A16" s="114">
        <v>49</v>
      </c>
      <c r="B16" s="65">
        <v>9</v>
      </c>
      <c r="C16" s="102" t="s">
        <v>369</v>
      </c>
      <c r="D16" s="67" t="s">
        <v>486</v>
      </c>
      <c r="E16" s="68" t="s">
        <v>140</v>
      </c>
      <c r="F16" s="105" t="s">
        <v>481</v>
      </c>
      <c r="G16" s="105" t="s">
        <v>258</v>
      </c>
      <c r="H16" s="69"/>
      <c r="I16" s="70"/>
      <c r="J16" s="70"/>
      <c r="K16" s="70"/>
      <c r="L16" s="173" t="s">
        <v>92</v>
      </c>
      <c r="M16" s="174"/>
      <c r="N16" s="175"/>
      <c r="O16" s="114" t="s">
        <v>605</v>
      </c>
    </row>
    <row r="17" spans="1:15" ht="20.100000000000001" customHeight="1">
      <c r="A17" s="114">
        <v>50</v>
      </c>
      <c r="B17" s="65">
        <v>10</v>
      </c>
      <c r="C17" s="102" t="s">
        <v>325</v>
      </c>
      <c r="D17" s="67" t="s">
        <v>228</v>
      </c>
      <c r="E17" s="68" t="s">
        <v>157</v>
      </c>
      <c r="F17" s="105" t="s">
        <v>481</v>
      </c>
      <c r="G17" s="105" t="s">
        <v>258</v>
      </c>
      <c r="H17" s="69"/>
      <c r="I17" s="70"/>
      <c r="J17" s="70"/>
      <c r="K17" s="70"/>
      <c r="L17" s="173" t="s">
        <v>92</v>
      </c>
      <c r="M17" s="174"/>
      <c r="N17" s="175"/>
      <c r="O17" s="114" t="s">
        <v>605</v>
      </c>
    </row>
    <row r="18" spans="1:15" ht="20.100000000000001" customHeight="1">
      <c r="A18" s="114">
        <v>51</v>
      </c>
      <c r="B18" s="65">
        <v>11</v>
      </c>
      <c r="C18" s="102" t="s">
        <v>394</v>
      </c>
      <c r="D18" s="67" t="s">
        <v>487</v>
      </c>
      <c r="E18" s="68" t="s">
        <v>129</v>
      </c>
      <c r="F18" s="105" t="s">
        <v>481</v>
      </c>
      <c r="G18" s="105" t="s">
        <v>258</v>
      </c>
      <c r="H18" s="69"/>
      <c r="I18" s="70"/>
      <c r="J18" s="70"/>
      <c r="K18" s="70"/>
      <c r="L18" s="173" t="s">
        <v>92</v>
      </c>
      <c r="M18" s="174"/>
      <c r="N18" s="175"/>
      <c r="O18" s="114" t="s">
        <v>605</v>
      </c>
    </row>
    <row r="19" spans="1:15" ht="20.100000000000001" customHeight="1">
      <c r="A19" s="114">
        <v>52</v>
      </c>
      <c r="B19" s="65">
        <v>12</v>
      </c>
      <c r="C19" s="102" t="s">
        <v>407</v>
      </c>
      <c r="D19" s="67" t="s">
        <v>243</v>
      </c>
      <c r="E19" s="68" t="s">
        <v>129</v>
      </c>
      <c r="F19" s="105" t="s">
        <v>481</v>
      </c>
      <c r="G19" s="105" t="s">
        <v>258</v>
      </c>
      <c r="H19" s="69"/>
      <c r="I19" s="70"/>
      <c r="J19" s="70"/>
      <c r="K19" s="70"/>
      <c r="L19" s="173" t="s">
        <v>92</v>
      </c>
      <c r="M19" s="174"/>
      <c r="N19" s="175"/>
      <c r="O19" s="114" t="s">
        <v>605</v>
      </c>
    </row>
    <row r="20" spans="1:15" ht="20.100000000000001" customHeight="1">
      <c r="A20" s="114">
        <v>53</v>
      </c>
      <c r="B20" s="65">
        <v>13</v>
      </c>
      <c r="C20" s="102" t="s">
        <v>294</v>
      </c>
      <c r="D20" s="67" t="s">
        <v>488</v>
      </c>
      <c r="E20" s="68" t="s">
        <v>145</v>
      </c>
      <c r="F20" s="105" t="s">
        <v>481</v>
      </c>
      <c r="G20" s="105" t="s">
        <v>258</v>
      </c>
      <c r="H20" s="69"/>
      <c r="I20" s="70"/>
      <c r="J20" s="70"/>
      <c r="K20" s="70"/>
      <c r="L20" s="173" t="s">
        <v>92</v>
      </c>
      <c r="M20" s="174"/>
      <c r="N20" s="175"/>
      <c r="O20" s="114" t="s">
        <v>605</v>
      </c>
    </row>
    <row r="21" spans="1:15" ht="20.100000000000001" customHeight="1">
      <c r="A21" s="114">
        <v>54</v>
      </c>
      <c r="B21" s="65">
        <v>14</v>
      </c>
      <c r="C21" s="102" t="s">
        <v>367</v>
      </c>
      <c r="D21" s="67" t="s">
        <v>191</v>
      </c>
      <c r="E21" s="68" t="s">
        <v>110</v>
      </c>
      <c r="F21" s="105" t="s">
        <v>481</v>
      </c>
      <c r="G21" s="105" t="s">
        <v>258</v>
      </c>
      <c r="H21" s="69"/>
      <c r="I21" s="70"/>
      <c r="J21" s="70"/>
      <c r="K21" s="70"/>
      <c r="L21" s="173" t="s">
        <v>92</v>
      </c>
      <c r="M21" s="174"/>
      <c r="N21" s="175"/>
      <c r="O21" s="114" t="s">
        <v>605</v>
      </c>
    </row>
    <row r="22" spans="1:15" ht="20.100000000000001" customHeight="1">
      <c r="A22" s="114">
        <v>55</v>
      </c>
      <c r="B22" s="65">
        <v>15</v>
      </c>
      <c r="C22" s="102" t="s">
        <v>422</v>
      </c>
      <c r="D22" s="67" t="s">
        <v>489</v>
      </c>
      <c r="E22" s="68" t="s">
        <v>141</v>
      </c>
      <c r="F22" s="105" t="s">
        <v>481</v>
      </c>
      <c r="G22" s="105" t="s">
        <v>258</v>
      </c>
      <c r="H22" s="69"/>
      <c r="I22" s="70"/>
      <c r="J22" s="70"/>
      <c r="K22" s="70"/>
      <c r="L22" s="173" t="s">
        <v>92</v>
      </c>
      <c r="M22" s="174"/>
      <c r="N22" s="175"/>
      <c r="O22" s="114" t="s">
        <v>605</v>
      </c>
    </row>
    <row r="23" spans="1:15" ht="20.100000000000001" customHeight="1">
      <c r="A23" s="114">
        <v>56</v>
      </c>
      <c r="B23" s="65">
        <v>16</v>
      </c>
      <c r="C23" s="102" t="s">
        <v>318</v>
      </c>
      <c r="D23" s="67" t="s">
        <v>490</v>
      </c>
      <c r="E23" s="68" t="s">
        <v>254</v>
      </c>
      <c r="F23" s="105" t="s">
        <v>481</v>
      </c>
      <c r="G23" s="105" t="s">
        <v>258</v>
      </c>
      <c r="H23" s="69"/>
      <c r="I23" s="70"/>
      <c r="J23" s="70"/>
      <c r="K23" s="70"/>
      <c r="L23" s="173" t="s">
        <v>92</v>
      </c>
      <c r="M23" s="174"/>
      <c r="N23" s="175"/>
      <c r="O23" s="114" t="s">
        <v>605</v>
      </c>
    </row>
    <row r="24" spans="1:15" ht="20.100000000000001" customHeight="1">
      <c r="A24" s="114">
        <v>57</v>
      </c>
      <c r="B24" s="65">
        <v>17</v>
      </c>
      <c r="C24" s="102" t="s">
        <v>275</v>
      </c>
      <c r="D24" s="67" t="s">
        <v>491</v>
      </c>
      <c r="E24" s="68" t="s">
        <v>82</v>
      </c>
      <c r="F24" s="105" t="s">
        <v>481</v>
      </c>
      <c r="G24" s="105" t="s">
        <v>258</v>
      </c>
      <c r="H24" s="69"/>
      <c r="I24" s="70"/>
      <c r="J24" s="70"/>
      <c r="K24" s="70"/>
      <c r="L24" s="173" t="s">
        <v>92</v>
      </c>
      <c r="M24" s="174"/>
      <c r="N24" s="175"/>
      <c r="O24" s="114" t="s">
        <v>605</v>
      </c>
    </row>
    <row r="25" spans="1:15" ht="20.100000000000001" customHeight="1">
      <c r="A25" s="114">
        <v>58</v>
      </c>
      <c r="B25" s="65">
        <v>18</v>
      </c>
      <c r="C25" s="102" t="s">
        <v>333</v>
      </c>
      <c r="D25" s="67" t="s">
        <v>492</v>
      </c>
      <c r="E25" s="68" t="s">
        <v>82</v>
      </c>
      <c r="F25" s="105" t="s">
        <v>481</v>
      </c>
      <c r="G25" s="105" t="s">
        <v>258</v>
      </c>
      <c r="H25" s="69"/>
      <c r="I25" s="70"/>
      <c r="J25" s="70"/>
      <c r="K25" s="70"/>
      <c r="L25" s="173" t="s">
        <v>92</v>
      </c>
      <c r="M25" s="174"/>
      <c r="N25" s="175"/>
      <c r="O25" s="114" t="s">
        <v>605</v>
      </c>
    </row>
    <row r="26" spans="1:15" ht="20.100000000000001" customHeight="1">
      <c r="A26" s="114">
        <v>0</v>
      </c>
      <c r="B26" s="65">
        <v>19</v>
      </c>
      <c r="C26" s="102" t="s">
        <v>92</v>
      </c>
      <c r="D26" s="67" t="s">
        <v>92</v>
      </c>
      <c r="E26" s="68" t="s">
        <v>92</v>
      </c>
      <c r="F26" s="105" t="s">
        <v>92</v>
      </c>
      <c r="G26" s="105" t="s">
        <v>92</v>
      </c>
      <c r="H26" s="69"/>
      <c r="I26" s="70"/>
      <c r="J26" s="70"/>
      <c r="K26" s="70"/>
      <c r="L26" s="173" t="s">
        <v>92</v>
      </c>
      <c r="M26" s="174"/>
      <c r="N26" s="175"/>
      <c r="O26" s="114" t="s">
        <v>605</v>
      </c>
    </row>
    <row r="27" spans="1:15" ht="20.100000000000001" customHeight="1">
      <c r="A27" s="114">
        <v>0</v>
      </c>
      <c r="B27" s="65">
        <v>20</v>
      </c>
      <c r="C27" s="102" t="s">
        <v>92</v>
      </c>
      <c r="D27" s="67" t="s">
        <v>92</v>
      </c>
      <c r="E27" s="68" t="s">
        <v>92</v>
      </c>
      <c r="F27" s="105" t="s">
        <v>92</v>
      </c>
      <c r="G27" s="105" t="s">
        <v>92</v>
      </c>
      <c r="H27" s="69"/>
      <c r="I27" s="70"/>
      <c r="J27" s="70"/>
      <c r="K27" s="70"/>
      <c r="L27" s="173" t="s">
        <v>92</v>
      </c>
      <c r="M27" s="174"/>
      <c r="N27" s="175"/>
      <c r="O27" s="114" t="s">
        <v>605</v>
      </c>
    </row>
    <row r="28" spans="1:15" ht="20.100000000000001" customHeight="1">
      <c r="A28" s="114">
        <v>0</v>
      </c>
      <c r="B28" s="65">
        <v>21</v>
      </c>
      <c r="C28" s="102" t="s">
        <v>92</v>
      </c>
      <c r="D28" s="67" t="s">
        <v>92</v>
      </c>
      <c r="E28" s="68" t="s">
        <v>92</v>
      </c>
      <c r="F28" s="105" t="s">
        <v>92</v>
      </c>
      <c r="G28" s="105" t="s">
        <v>92</v>
      </c>
      <c r="H28" s="69"/>
      <c r="I28" s="70"/>
      <c r="J28" s="70"/>
      <c r="K28" s="70"/>
      <c r="L28" s="173" t="s">
        <v>92</v>
      </c>
      <c r="M28" s="174"/>
      <c r="N28" s="175"/>
      <c r="O28" s="114" t="s">
        <v>605</v>
      </c>
    </row>
    <row r="29" spans="1:15" ht="20.100000000000001" customHeight="1">
      <c r="A29" s="114">
        <v>0</v>
      </c>
      <c r="B29" s="65">
        <v>22</v>
      </c>
      <c r="C29" s="102" t="s">
        <v>92</v>
      </c>
      <c r="D29" s="67" t="s">
        <v>92</v>
      </c>
      <c r="E29" s="68" t="s">
        <v>92</v>
      </c>
      <c r="F29" s="105" t="s">
        <v>92</v>
      </c>
      <c r="G29" s="105" t="s">
        <v>92</v>
      </c>
      <c r="H29" s="69"/>
      <c r="I29" s="70"/>
      <c r="J29" s="70"/>
      <c r="K29" s="70"/>
      <c r="L29" s="173" t="s">
        <v>92</v>
      </c>
      <c r="M29" s="174"/>
      <c r="N29" s="175"/>
      <c r="O29" s="114" t="s">
        <v>605</v>
      </c>
    </row>
    <row r="30" spans="1:15" ht="20.100000000000001" customHeight="1">
      <c r="A30" s="114">
        <v>0</v>
      </c>
      <c r="B30" s="65">
        <v>23</v>
      </c>
      <c r="C30" s="102" t="s">
        <v>92</v>
      </c>
      <c r="D30" s="67" t="s">
        <v>92</v>
      </c>
      <c r="E30" s="68" t="s">
        <v>92</v>
      </c>
      <c r="F30" s="105" t="s">
        <v>92</v>
      </c>
      <c r="G30" s="105" t="s">
        <v>92</v>
      </c>
      <c r="H30" s="69"/>
      <c r="I30" s="70"/>
      <c r="J30" s="70"/>
      <c r="K30" s="70"/>
      <c r="L30" s="173" t="s">
        <v>92</v>
      </c>
      <c r="M30" s="174"/>
      <c r="N30" s="175"/>
      <c r="O30" s="114" t="s">
        <v>605</v>
      </c>
    </row>
    <row r="31" spans="1:15" ht="20.100000000000001" customHeight="1">
      <c r="A31" s="114">
        <v>0</v>
      </c>
      <c r="B31" s="65">
        <v>24</v>
      </c>
      <c r="C31" s="102" t="s">
        <v>92</v>
      </c>
      <c r="D31" s="67" t="s">
        <v>92</v>
      </c>
      <c r="E31" s="68" t="s">
        <v>92</v>
      </c>
      <c r="F31" s="105" t="s">
        <v>92</v>
      </c>
      <c r="G31" s="105" t="s">
        <v>92</v>
      </c>
      <c r="H31" s="69"/>
      <c r="I31" s="70"/>
      <c r="J31" s="70"/>
      <c r="K31" s="70"/>
      <c r="L31" s="173" t="s">
        <v>92</v>
      </c>
      <c r="M31" s="174"/>
      <c r="N31" s="175"/>
      <c r="O31" s="114" t="s">
        <v>605</v>
      </c>
    </row>
    <row r="32" spans="1:15" ht="20.100000000000001" customHeight="1">
      <c r="A32" s="114">
        <v>0</v>
      </c>
      <c r="B32" s="65">
        <v>25</v>
      </c>
      <c r="C32" s="102" t="s">
        <v>92</v>
      </c>
      <c r="D32" s="67" t="s">
        <v>92</v>
      </c>
      <c r="E32" s="68" t="s">
        <v>92</v>
      </c>
      <c r="F32" s="105" t="s">
        <v>92</v>
      </c>
      <c r="G32" s="105" t="s">
        <v>92</v>
      </c>
      <c r="H32" s="69"/>
      <c r="I32" s="70"/>
      <c r="J32" s="70"/>
      <c r="K32" s="70"/>
      <c r="L32" s="173" t="s">
        <v>92</v>
      </c>
      <c r="M32" s="174"/>
      <c r="N32" s="175"/>
      <c r="O32" s="114" t="s">
        <v>605</v>
      </c>
    </row>
    <row r="33" spans="1:16" ht="20.100000000000001" customHeight="1">
      <c r="A33" s="114">
        <v>0</v>
      </c>
      <c r="B33" s="65">
        <v>26</v>
      </c>
      <c r="C33" s="102" t="s">
        <v>92</v>
      </c>
      <c r="D33" s="67" t="s">
        <v>92</v>
      </c>
      <c r="E33" s="68" t="s">
        <v>92</v>
      </c>
      <c r="F33" s="105" t="s">
        <v>92</v>
      </c>
      <c r="G33" s="105" t="s">
        <v>92</v>
      </c>
      <c r="H33" s="69"/>
      <c r="I33" s="70"/>
      <c r="J33" s="70"/>
      <c r="K33" s="70"/>
      <c r="L33" s="173" t="s">
        <v>92</v>
      </c>
      <c r="M33" s="174"/>
      <c r="N33" s="175"/>
      <c r="O33" s="114" t="s">
        <v>605</v>
      </c>
    </row>
    <row r="34" spans="1:16" ht="20.100000000000001" customHeight="1">
      <c r="A34" s="114">
        <v>0</v>
      </c>
      <c r="B34" s="65">
        <v>27</v>
      </c>
      <c r="C34" s="102" t="s">
        <v>92</v>
      </c>
      <c r="D34" s="67" t="s">
        <v>92</v>
      </c>
      <c r="E34" s="68" t="s">
        <v>92</v>
      </c>
      <c r="F34" s="105" t="s">
        <v>92</v>
      </c>
      <c r="G34" s="105" t="s">
        <v>92</v>
      </c>
      <c r="H34" s="69"/>
      <c r="I34" s="70"/>
      <c r="J34" s="70"/>
      <c r="K34" s="70"/>
      <c r="L34" s="173" t="s">
        <v>92</v>
      </c>
      <c r="M34" s="174"/>
      <c r="N34" s="175"/>
      <c r="O34" s="114" t="s">
        <v>605</v>
      </c>
    </row>
    <row r="35" spans="1:16" ht="20.100000000000001" customHeight="1">
      <c r="A35" s="114">
        <v>0</v>
      </c>
      <c r="B35" s="65">
        <v>28</v>
      </c>
      <c r="C35" s="102" t="s">
        <v>92</v>
      </c>
      <c r="D35" s="67" t="s">
        <v>92</v>
      </c>
      <c r="E35" s="68" t="s">
        <v>92</v>
      </c>
      <c r="F35" s="105" t="s">
        <v>92</v>
      </c>
      <c r="G35" s="105" t="s">
        <v>92</v>
      </c>
      <c r="H35" s="69"/>
      <c r="I35" s="70"/>
      <c r="J35" s="70"/>
      <c r="K35" s="70"/>
      <c r="L35" s="173" t="s">
        <v>92</v>
      </c>
      <c r="M35" s="174"/>
      <c r="N35" s="175"/>
      <c r="O35" s="114" t="s">
        <v>605</v>
      </c>
    </row>
    <row r="36" spans="1:16" ht="20.100000000000001" customHeight="1">
      <c r="A36" s="114">
        <v>0</v>
      </c>
      <c r="B36" s="65">
        <v>29</v>
      </c>
      <c r="C36" s="102" t="s">
        <v>92</v>
      </c>
      <c r="D36" s="67" t="s">
        <v>92</v>
      </c>
      <c r="E36" s="68" t="s">
        <v>92</v>
      </c>
      <c r="F36" s="105" t="s">
        <v>92</v>
      </c>
      <c r="G36" s="105" t="s">
        <v>92</v>
      </c>
      <c r="H36" s="69"/>
      <c r="I36" s="70"/>
      <c r="J36" s="70"/>
      <c r="K36" s="70"/>
      <c r="L36" s="173" t="s">
        <v>92</v>
      </c>
      <c r="M36" s="174"/>
      <c r="N36" s="175"/>
      <c r="O36" s="114" t="s">
        <v>605</v>
      </c>
    </row>
    <row r="37" spans="1:16" ht="20.100000000000001" customHeight="1">
      <c r="A37" s="114">
        <v>0</v>
      </c>
      <c r="B37" s="72">
        <v>30</v>
      </c>
      <c r="C37" s="102" t="s">
        <v>92</v>
      </c>
      <c r="D37" s="67" t="s">
        <v>92</v>
      </c>
      <c r="E37" s="68" t="s">
        <v>92</v>
      </c>
      <c r="F37" s="105" t="s">
        <v>92</v>
      </c>
      <c r="G37" s="105" t="s">
        <v>92</v>
      </c>
      <c r="H37" s="73"/>
      <c r="I37" s="74"/>
      <c r="J37" s="74"/>
      <c r="K37" s="74"/>
      <c r="L37" s="173" t="s">
        <v>92</v>
      </c>
      <c r="M37" s="174"/>
      <c r="N37" s="175"/>
      <c r="O37" s="114" t="s">
        <v>605</v>
      </c>
    </row>
    <row r="38" spans="1:16" ht="23.25" customHeight="1">
      <c r="A38" s="114">
        <v>0</v>
      </c>
      <c r="B38" s="75" t="s">
        <v>71</v>
      </c>
      <c r="C38" s="103"/>
      <c r="D38" s="77"/>
      <c r="E38" s="78"/>
      <c r="F38" s="106"/>
      <c r="G38" s="106"/>
      <c r="H38" s="80"/>
      <c r="I38" s="81"/>
      <c r="J38" s="81"/>
      <c r="K38" s="81"/>
      <c r="L38" s="115"/>
      <c r="M38" s="115"/>
      <c r="N38" s="115"/>
    </row>
    <row r="39" spans="1:16" ht="20.100000000000001" customHeight="1">
      <c r="A39" s="114">
        <v>0</v>
      </c>
      <c r="B39" s="82" t="s">
        <v>95</v>
      </c>
      <c r="C39" s="104"/>
      <c r="D39" s="84"/>
      <c r="E39" s="85"/>
      <c r="F39" s="107"/>
      <c r="G39" s="107"/>
      <c r="H39" s="87"/>
      <c r="I39" s="88"/>
      <c r="J39" s="88"/>
      <c r="K39" s="88"/>
      <c r="L39" s="89"/>
      <c r="M39" s="89"/>
      <c r="N39" s="89"/>
    </row>
    <row r="40" spans="1:16" ht="18.75" customHeight="1">
      <c r="A40" s="114">
        <v>0</v>
      </c>
      <c r="B40" s="90"/>
      <c r="C40" s="104"/>
      <c r="D40" s="84"/>
      <c r="E40" s="85"/>
      <c r="F40" s="107"/>
      <c r="G40" s="107"/>
      <c r="H40" s="87"/>
      <c r="I40" s="88"/>
      <c r="J40" s="88"/>
      <c r="K40" s="88"/>
      <c r="L40" s="89"/>
      <c r="M40" s="89"/>
      <c r="N40" s="89"/>
    </row>
    <row r="41" spans="1:16" ht="18" customHeight="1">
      <c r="A41" s="100">
        <v>0</v>
      </c>
      <c r="B41" s="90"/>
      <c r="C41" s="104"/>
      <c r="D41" s="84"/>
      <c r="E41" s="85"/>
      <c r="F41" s="107"/>
      <c r="G41" s="107"/>
      <c r="H41" s="87"/>
      <c r="I41" s="88"/>
      <c r="J41" s="88"/>
      <c r="K41" s="88"/>
      <c r="L41" s="89"/>
      <c r="M41" s="89"/>
      <c r="N41" s="89"/>
    </row>
    <row r="42" spans="1:16" ht="8.25" customHeight="1">
      <c r="A42" s="100">
        <v>0</v>
      </c>
      <c r="B42" s="90"/>
      <c r="C42" s="104"/>
      <c r="D42" s="84"/>
      <c r="E42" s="85"/>
      <c r="F42" s="107"/>
      <c r="G42" s="107"/>
      <c r="H42" s="87"/>
      <c r="I42" s="88"/>
      <c r="J42" s="88"/>
      <c r="K42" s="88"/>
      <c r="L42" s="89"/>
      <c r="M42" s="89"/>
      <c r="N42" s="89"/>
    </row>
    <row r="43" spans="1:16" ht="20.100000000000001" customHeight="1">
      <c r="A43" s="100">
        <v>0</v>
      </c>
      <c r="C43" s="108" t="s">
        <v>94</v>
      </c>
      <c r="D43" s="84"/>
      <c r="E43" s="85"/>
      <c r="F43" s="107"/>
      <c r="G43" s="107"/>
      <c r="H43" s="87"/>
      <c r="I43" s="88"/>
      <c r="J43" s="88"/>
      <c r="K43" s="88"/>
      <c r="L43" s="89"/>
      <c r="M43" s="89"/>
      <c r="N43" s="89"/>
    </row>
    <row r="44" spans="1:16" ht="13.5" customHeight="1">
      <c r="A44" s="100">
        <v>0</v>
      </c>
      <c r="B44" s="91"/>
      <c r="C44" s="104"/>
      <c r="D44" s="84"/>
      <c r="E44" s="85"/>
      <c r="F44" s="107"/>
      <c r="G44" s="107"/>
      <c r="H44" s="109" t="s">
        <v>52</v>
      </c>
      <c r="I44" s="110">
        <v>11</v>
      </c>
      <c r="J44" s="88"/>
      <c r="K44" s="112" t="s">
        <v>50</v>
      </c>
      <c r="L44" s="113">
        <v>1</v>
      </c>
      <c r="N44" s="111"/>
      <c r="O44" s="101"/>
      <c r="P44" s="101"/>
    </row>
  </sheetData>
  <mergeCells count="46"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6:N16"/>
    <mergeCell ref="L17:N17"/>
    <mergeCell ref="L18:N18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H6:H7"/>
    <mergeCell ref="I6:I7"/>
    <mergeCell ref="J6:K6"/>
    <mergeCell ref="L6:N7"/>
    <mergeCell ref="L8:N8"/>
    <mergeCell ref="L9:N9"/>
    <mergeCell ref="B6:B7"/>
    <mergeCell ref="C6:C7"/>
    <mergeCell ref="D6:D7"/>
    <mergeCell ref="E6:E7"/>
    <mergeCell ref="F6:F7"/>
    <mergeCell ref="G6:G7"/>
    <mergeCell ref="C1:D1"/>
    <mergeCell ref="F1:K1"/>
    <mergeCell ref="C2:D2"/>
    <mergeCell ref="F2:K2"/>
    <mergeCell ref="D3:K3"/>
    <mergeCell ref="B4:K4"/>
  </mergeCells>
  <conditionalFormatting sqref="A8:A44 G6:G37 L8:N43 N44 K44:L44">
    <cfRule type="cellIs" dxfId="8" priority="1" stopIfTrue="1" operator="equal">
      <formula>0</formula>
    </cfRule>
  </conditionalFormatting>
  <pageMargins left="0.24" right="0.22" top="0.2" bottom="0.16" header="0.16" footer="0.1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 DS LOP</vt:lpstr>
      <vt:lpstr>IN DS LOP (2)</vt:lpstr>
      <vt:lpstr>IN DS LOP (3)</vt:lpstr>
      <vt:lpstr>IN DS LOP (4)</vt:lpstr>
      <vt:lpstr>DSTHI (3)</vt:lpstr>
      <vt:lpstr>TONGHOP</vt:lpstr>
      <vt:lpstr>Phòng 401-1</vt:lpstr>
      <vt:lpstr>Phòng 401-2</vt:lpstr>
      <vt:lpstr>Phòng 406</vt:lpstr>
      <vt:lpstr>Phòng 702</vt:lpstr>
      <vt:lpstr>Phòng 703</vt:lpstr>
      <vt:lpstr>Phòng 801A</vt:lpstr>
      <vt:lpstr>Phòng 801B</vt:lpstr>
      <vt:lpstr>Phòng 802</vt:lpstr>
      <vt:lpstr>Phòng 803</vt:lpstr>
      <vt:lpstr>Phòng 901A</vt:lpstr>
      <vt:lpstr>Phòng 901B</vt:lpstr>
      <vt:lpstr>'Phòng 401-1'!Print_Titles</vt:lpstr>
      <vt:lpstr>'Phòng 401-2'!Print_Titles</vt:lpstr>
      <vt:lpstr>'Phòng 406'!Print_Titles</vt:lpstr>
      <vt:lpstr>'Phòng 702'!Print_Titles</vt:lpstr>
      <vt:lpstr>'Phòng 703'!Print_Titles</vt:lpstr>
      <vt:lpstr>'Phòng 801A'!Print_Titles</vt:lpstr>
      <vt:lpstr>'Phòng 801B'!Print_Titles</vt:lpstr>
      <vt:lpstr>'Phòng 802'!Print_Titles</vt:lpstr>
      <vt:lpstr>'Phòng 803'!Print_Titles</vt:lpstr>
      <vt:lpstr>'Phòng 901A'!Print_Titles</vt:lpstr>
      <vt:lpstr>'Phòng 901B'!Print_Titles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Mai</cp:lastModifiedBy>
  <cp:lastPrinted>2023-06-23T09:03:52Z</cp:lastPrinted>
  <dcterms:created xsi:type="dcterms:W3CDTF">2009-04-20T08:11:00Z</dcterms:created>
  <dcterms:modified xsi:type="dcterms:W3CDTF">2023-06-23T09:06:25Z</dcterms:modified>
</cp:coreProperties>
</file>