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BAO CAO DEN 20-8-14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9" i="1"/>
  <c r="E52"/>
  <c r="G49"/>
  <c r="E56" s="1"/>
  <c r="E49"/>
  <c r="E51" s="1"/>
  <c r="H32"/>
  <c r="K20" s="1"/>
  <c r="E53" l="1"/>
  <c r="H49"/>
  <c r="E54" s="1"/>
  <c r="E55" l="1"/>
  <c r="E57" s="1"/>
</calcChain>
</file>

<file path=xl/sharedStrings.xml><?xml version="1.0" encoding="utf-8"?>
<sst xmlns="http://schemas.openxmlformats.org/spreadsheetml/2006/main" count="117" uniqueCount="96">
  <si>
    <t>NHÓM CAFE ĐN</t>
  </si>
  <si>
    <t>BÁO CÁO TÀI CHÍNH QUỸ HƯỚNG ĐẾN CỘNG ĐỒNG</t>
  </si>
  <si>
    <t>ĐVT: VNĐ</t>
  </si>
  <si>
    <t>ĐẾN THÁNG 8 NĂM 2014</t>
  </si>
  <si>
    <t>STT</t>
  </si>
  <si>
    <t>Ngày, tháng</t>
  </si>
  <si>
    <t>Nội dung thu, chi</t>
  </si>
  <si>
    <t>Đơn vị, cá nhân</t>
  </si>
  <si>
    <t>Chi</t>
  </si>
  <si>
    <t>Tồn</t>
  </si>
  <si>
    <t>Ghi chú</t>
  </si>
  <si>
    <t>Đóng góp</t>
  </si>
  <si>
    <t>Lê Văn Khoa</t>
  </si>
  <si>
    <t>31/12/2013</t>
  </si>
  <si>
    <t>Kỷ vật đấu giá: 01 SONG MÃ ĐỒNG HÀNH</t>
  </si>
  <si>
    <t>HỘI CAFÉ</t>
  </si>
  <si>
    <t>Trúng thầu SONG MÃ PHI HÀNH</t>
  </si>
  <si>
    <t>Lê Ngọc Anh</t>
  </si>
  <si>
    <t xml:space="preserve">Ủng hộ qua đấu giá </t>
  </si>
  <si>
    <t>aVinh</t>
  </si>
  <si>
    <t>A Lân Sông Tranh</t>
  </si>
  <si>
    <t>Ủng hộ qua đấu giá</t>
  </si>
  <si>
    <t>A Hùng-Cty INCIVI</t>
  </si>
  <si>
    <t>Thái Văn Trương</t>
  </si>
  <si>
    <t>A cường</t>
  </si>
  <si>
    <t>A Thạnh XNĐC</t>
  </si>
  <si>
    <t>a Thọ Cty Thi Phúc</t>
  </si>
  <si>
    <t>A Minh ĐL Quế Sơn</t>
  </si>
  <si>
    <t>A Lập ĐL Núi Thành</t>
  </si>
  <si>
    <t>26/4/2014</t>
  </si>
  <si>
    <t>Phong B Hà</t>
  </si>
  <si>
    <t>a Nguyễn Văn Minh ĐLộc</t>
  </si>
  <si>
    <t>a Phan Vũ Đông Quân</t>
  </si>
  <si>
    <t>Sơn Nam Giang</t>
  </si>
  <si>
    <t>a Nguyễn Quang Trí</t>
  </si>
  <si>
    <t>a Trương Tiến Dũng ĐGiang</t>
  </si>
  <si>
    <t xml:space="preserve">Chi phí  tiệc đấu giá </t>
  </si>
  <si>
    <t>Hội Café</t>
  </si>
  <si>
    <t>Chi phí  tiệc đấu giá ( Rượu Vodka)</t>
  </si>
  <si>
    <t>a Trí ủng hộ</t>
  </si>
  <si>
    <t>Quà đấu giá SONG MÃ ĐỒNG HÀNH</t>
  </si>
  <si>
    <t>Quà tặng các anh mạnh thường quân 2013</t>
  </si>
  <si>
    <t>A Thiện Ủng hộ</t>
  </si>
  <si>
    <t>A Thiện</t>
  </si>
  <si>
    <t>15/01/14</t>
  </si>
  <si>
    <t>Chi ủng hộ gia đình a Vũ ĐG</t>
  </si>
  <si>
    <t>a Dũng Đgiang</t>
  </si>
  <si>
    <t>Thăm 01 gia đình khó khăn ở Qsown</t>
  </si>
  <si>
    <t>21/01/14</t>
  </si>
  <si>
    <t>Thăm mái ấm Hướng Dương</t>
  </si>
  <si>
    <t>Cường+Khoa+ ĐLTK</t>
  </si>
  <si>
    <t>Đặng Ngọc Duy</t>
  </si>
  <si>
    <t>79 Tiểu La Tam Kỳ</t>
  </si>
  <si>
    <t>Thăm TT tre mồ côi sơ sinh QN</t>
  </si>
  <si>
    <t>Cường+ Hiếu+Khoa</t>
  </si>
  <si>
    <t>Cô Hạnh</t>
  </si>
  <si>
    <t>Kỳ Lý, PN</t>
  </si>
  <si>
    <t xml:space="preserve">Thăm TT điều dưỡng tâm thần QN </t>
  </si>
  <si>
    <t>Cường+ Hiếu+ Khoa</t>
  </si>
  <si>
    <t>Ngô Văn</t>
  </si>
  <si>
    <t>Tam Ngọc PN</t>
  </si>
  <si>
    <t>Thăm trại dưỡng lão Hiệp Đức</t>
  </si>
  <si>
    <t>a Châu+ ĐLHĐ</t>
  </si>
  <si>
    <t>Họp mặt cuối năm + Đầu năm</t>
  </si>
  <si>
    <t>Lập+ Khoa</t>
  </si>
  <si>
    <t>23/4/14</t>
  </si>
  <si>
    <t>ủng hộ quỹ KH Huyện QS</t>
  </si>
  <si>
    <t>Khoa</t>
  </si>
  <si>
    <t>ủng hộ quỹ KH Huyện Trường Qxuaan</t>
  </si>
  <si>
    <t>Thăm đau</t>
  </si>
  <si>
    <t>30/5/2014</t>
  </si>
  <si>
    <t>Thăm mái ấm Hướng Dương nhân 01/6</t>
  </si>
  <si>
    <t>Khoa+ ĐLTK</t>
  </si>
  <si>
    <t>Thăm TT tre mồ côi sơ sinh QN nhân 01/6</t>
  </si>
  <si>
    <t>Khoa+ VPPC</t>
  </si>
  <si>
    <t>16/8/14</t>
  </si>
  <si>
    <t>Thăm 1 BN bị bỏngdo điện tại BV ĐKĐN</t>
  </si>
  <si>
    <t>Kh-Sơn-a Thiện</t>
  </si>
  <si>
    <t>Thăm a.Liên TT DD người tâm thần ĐN</t>
  </si>
  <si>
    <t>a Thiện- Trí-Khoa</t>
  </si>
  <si>
    <t>Tổng cọng:</t>
  </si>
  <si>
    <t>Lập bảng</t>
  </si>
  <si>
    <t>Le Văn Khoa</t>
  </si>
  <si>
    <t>Đã Thu</t>
  </si>
  <si>
    <t>Còn nợ</t>
  </si>
  <si>
    <t>Lãi tiền gởi NH lũy kế</t>
  </si>
  <si>
    <t xml:space="preserve">                       3 .Tổng kinh phí lũy kế đầu năm 2014                         :</t>
  </si>
  <si>
    <t xml:space="preserve">TỔNG HỢP: 1 . Tổng đóng góp  đầu năm 2014 : </t>
  </si>
  <si>
    <t xml:space="preserve">                       2 .Tồn đầu kỳ  2014 : </t>
  </si>
  <si>
    <t xml:space="preserve">                      5 . Giá trị tồn sổ sách đến 20/8/2014 :</t>
  </si>
  <si>
    <t xml:space="preserve">                     7. Nợ chưa thu  đến 20/08/2014 :</t>
  </si>
  <si>
    <t xml:space="preserve">                     6. Giá trị tồn thực tế đến 20/8/2014  :</t>
  </si>
  <si>
    <t xml:space="preserve">                      4. Tổng chi phí đến 20/8/2014 : </t>
  </si>
  <si>
    <t>Đà nẵng, ngày 20 tháng 8 năm 2014</t>
  </si>
  <si>
    <t>Tam Kỳ, ngày 20 tháng 8 năm 2014</t>
  </si>
  <si>
    <t>Luỹ kế tồn cuối kỳ 2013 mang sang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</si>
</sst>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.VnTime"/>
    </font>
    <font>
      <b/>
      <sz val="11"/>
      <name val=".VnTime"/>
      <family val="2"/>
    </font>
    <font>
      <b/>
      <sz val="10"/>
      <name val=".VnTime"/>
      <family val="2"/>
    </font>
    <font>
      <b/>
      <sz val="10"/>
      <name val=".VnTime"/>
    </font>
    <font>
      <sz val="8"/>
      <name val="Times New Roman"/>
      <family val="1"/>
    </font>
    <font>
      <sz val="10"/>
      <name val=".VnTime"/>
      <family val="2"/>
    </font>
    <font>
      <sz val="9"/>
      <name val="Arial"/>
    </font>
    <font>
      <sz val="12"/>
      <name val="VNtimes new roman"/>
      <family val="2"/>
    </font>
    <font>
      <b/>
      <sz val="11"/>
      <name val="Times New Roman"/>
      <family val="1"/>
    </font>
    <font>
      <sz val="10"/>
      <name val="VNtimes new roman"/>
      <family val="2"/>
    </font>
    <font>
      <b/>
      <sz val="10"/>
      <name val="VNtimes new roman"/>
      <family val="2"/>
    </font>
    <font>
      <sz val="11"/>
      <name val="VNtimes new roman"/>
      <family val="2"/>
    </font>
    <font>
      <sz val="12"/>
      <name val=".VnTime"/>
      <family val="2"/>
    </font>
    <font>
      <b/>
      <sz val="12"/>
      <name val=".VnTime"/>
      <family val="2"/>
    </font>
    <font>
      <sz val="8"/>
      <name val=".VnTime"/>
      <family val="2"/>
    </font>
    <font>
      <b/>
      <sz val="10"/>
      <name val="Arial"/>
    </font>
    <font>
      <sz val="9"/>
      <name val=".VnTime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NumberFormat="1" applyFont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/>
    <xf numFmtId="0" fontId="5" fillId="0" borderId="7" xfId="0" applyNumberFormat="1" applyFont="1" applyBorder="1" applyAlignment="1">
      <alignment horizontal="center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9" fillId="0" borderId="7" xfId="0" applyNumberFormat="1" applyFont="1" applyBorder="1"/>
    <xf numFmtId="3" fontId="9" fillId="0" borderId="9" xfId="0" applyNumberFormat="1" applyFont="1" applyBorder="1"/>
    <xf numFmtId="0" fontId="8" fillId="0" borderId="9" xfId="0" applyFont="1" applyBorder="1"/>
    <xf numFmtId="0" fontId="8" fillId="0" borderId="10" xfId="0" applyFont="1" applyBorder="1" applyAlignment="1">
      <alignment horizontal="center"/>
    </xf>
    <xf numFmtId="14" fontId="8" fillId="0" borderId="11" xfId="0" applyNumberFormat="1" applyFont="1" applyBorder="1"/>
    <xf numFmtId="0" fontId="6" fillId="0" borderId="10" xfId="0" applyNumberFormat="1" applyFont="1" applyBorder="1"/>
    <xf numFmtId="0" fontId="5" fillId="0" borderId="11" xfId="0" applyFont="1" applyBorder="1"/>
    <xf numFmtId="0" fontId="5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11" xfId="0" applyFont="1" applyBorder="1" applyAlignment="1">
      <alignment horizontal="center"/>
    </xf>
    <xf numFmtId="0" fontId="8" fillId="0" borderId="10" xfId="0" applyFont="1" applyBorder="1"/>
    <xf numFmtId="0" fontId="8" fillId="0" borderId="12" xfId="0" applyFont="1" applyBorder="1"/>
    <xf numFmtId="0" fontId="8" fillId="0" borderId="13" xfId="0" applyFont="1" applyBorder="1" applyAlignment="1">
      <alignment horizontal="center"/>
    </xf>
    <xf numFmtId="14" fontId="8" fillId="0" borderId="14" xfId="0" applyNumberFormat="1" applyFont="1" applyBorder="1"/>
    <xf numFmtId="0" fontId="5" fillId="0" borderId="13" xfId="0" applyNumberFormat="1" applyFont="1" applyBorder="1"/>
    <xf numFmtId="0" fontId="5" fillId="0" borderId="14" xfId="0" applyFont="1" applyBorder="1"/>
    <xf numFmtId="3" fontId="5" fillId="0" borderId="13" xfId="0" applyNumberFormat="1" applyFont="1" applyBorder="1" applyAlignment="1">
      <alignment horizontal="center"/>
    </xf>
    <xf numFmtId="3" fontId="5" fillId="0" borderId="14" xfId="0" applyNumberFormat="1" applyFont="1" applyBorder="1"/>
    <xf numFmtId="0" fontId="8" fillId="0" borderId="14" xfId="0" applyFont="1" applyBorder="1" applyAlignment="1">
      <alignment horizontal="center"/>
    </xf>
    <xf numFmtId="0" fontId="8" fillId="0" borderId="13" xfId="0" applyFont="1" applyBorder="1"/>
    <xf numFmtId="0" fontId="8" fillId="0" borderId="15" xfId="0" applyFont="1" applyBorder="1"/>
    <xf numFmtId="0" fontId="5" fillId="0" borderId="14" xfId="0" applyNumberFormat="1" applyFont="1" applyBorder="1"/>
    <xf numFmtId="3" fontId="8" fillId="0" borderId="13" xfId="0" applyNumberFormat="1" applyFont="1" applyBorder="1" applyAlignment="1">
      <alignment horizontal="center"/>
    </xf>
    <xf numFmtId="3" fontId="8" fillId="0" borderId="14" xfId="0" applyNumberFormat="1" applyFont="1" applyBorder="1"/>
    <xf numFmtId="3" fontId="8" fillId="0" borderId="13" xfId="0" applyNumberFormat="1" applyFont="1" applyBorder="1"/>
    <xf numFmtId="3" fontId="8" fillId="0" borderId="15" xfId="0" applyNumberFormat="1" applyFont="1" applyBorder="1"/>
    <xf numFmtId="3" fontId="10" fillId="0" borderId="15" xfId="0" applyNumberFormat="1" applyFont="1" applyBorder="1"/>
    <xf numFmtId="0" fontId="11" fillId="0" borderId="13" xfId="0" applyFont="1" applyBorder="1" applyAlignment="1">
      <alignment horizontal="center"/>
    </xf>
    <xf numFmtId="14" fontId="5" fillId="0" borderId="14" xfId="0" applyNumberFormat="1" applyFont="1" applyBorder="1"/>
    <xf numFmtId="14" fontId="12" fillId="0" borderId="14" xfId="0" applyNumberFormat="1" applyFont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6" fillId="0" borderId="13" xfId="0" applyNumberFormat="1" applyFont="1" applyBorder="1"/>
    <xf numFmtId="0" fontId="6" fillId="0" borderId="14" xfId="0" applyNumberFormat="1" applyFont="1" applyBorder="1"/>
    <xf numFmtId="0" fontId="5" fillId="0" borderId="13" xfId="0" applyNumberFormat="1" applyFont="1" applyBorder="1" applyAlignment="1">
      <alignment horizontal="center"/>
    </xf>
    <xf numFmtId="3" fontId="11" fillId="0" borderId="14" xfId="0" applyNumberFormat="1" applyFont="1" applyBorder="1"/>
    <xf numFmtId="3" fontId="11" fillId="0" borderId="13" xfId="0" applyNumberFormat="1" applyFont="1" applyBorder="1" applyAlignment="1">
      <alignment horizontal="center"/>
    </xf>
    <xf numFmtId="3" fontId="11" fillId="0" borderId="14" xfId="0" applyNumberFormat="1" applyFont="1" applyBorder="1" applyAlignment="1">
      <alignment horizontal="center"/>
    </xf>
    <xf numFmtId="3" fontId="10" fillId="0" borderId="13" xfId="0" applyNumberFormat="1" applyFont="1" applyBorder="1"/>
    <xf numFmtId="0" fontId="11" fillId="0" borderId="15" xfId="0" applyFont="1" applyBorder="1"/>
    <xf numFmtId="3" fontId="11" fillId="0" borderId="15" xfId="0" applyNumberFormat="1" applyFont="1" applyBorder="1"/>
    <xf numFmtId="0" fontId="11" fillId="0" borderId="14" xfId="0" applyFont="1" applyBorder="1"/>
    <xf numFmtId="3" fontId="11" fillId="0" borderId="13" xfId="0" applyNumberFormat="1" applyFont="1" applyBorder="1"/>
    <xf numFmtId="3" fontId="13" fillId="0" borderId="14" xfId="0" applyNumberFormat="1" applyFont="1" applyBorder="1" applyAlignment="1">
      <alignment horizontal="center"/>
    </xf>
    <xf numFmtId="0" fontId="8" fillId="0" borderId="13" xfId="0" applyFont="1" applyFill="1" applyBorder="1"/>
    <xf numFmtId="0" fontId="8" fillId="0" borderId="17" xfId="0" applyFont="1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3" fontId="14" fillId="0" borderId="17" xfId="0" applyNumberFormat="1" applyFont="1" applyBorder="1" applyAlignment="1">
      <alignment horizontal="center"/>
    </xf>
    <xf numFmtId="0" fontId="0" fillId="0" borderId="18" xfId="0" applyBorder="1"/>
    <xf numFmtId="0" fontId="8" fillId="0" borderId="18" xfId="0" applyFont="1" applyBorder="1" applyAlignment="1">
      <alignment horizontal="center"/>
    </xf>
    <xf numFmtId="0" fontId="0" fillId="0" borderId="0" xfId="0" applyBorder="1"/>
    <xf numFmtId="0" fontId="0" fillId="0" borderId="18" xfId="0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0" fontId="5" fillId="0" borderId="0" xfId="0" applyNumberFormat="1" applyFont="1" applyBorder="1"/>
    <xf numFmtId="3" fontId="18" fillId="0" borderId="7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2" xfId="0" applyFont="1" applyBorder="1"/>
    <xf numFmtId="0" fontId="15" fillId="0" borderId="0" xfId="0" applyFont="1" applyBorder="1" applyAlignment="1"/>
    <xf numFmtId="0" fontId="15" fillId="0" borderId="0" xfId="0" applyFont="1" applyBorder="1" applyAlignment="1">
      <alignment horizontal="center"/>
    </xf>
    <xf numFmtId="0" fontId="20" fillId="0" borderId="0" xfId="0" applyFont="1" applyBorder="1"/>
    <xf numFmtId="3" fontId="11" fillId="0" borderId="0" xfId="0" applyNumberFormat="1" applyFont="1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3" fontId="13" fillId="0" borderId="0" xfId="0" applyNumberFormat="1" applyFont="1" applyBorder="1"/>
    <xf numFmtId="3" fontId="13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0" fontId="21" fillId="0" borderId="0" xfId="0" applyFont="1" applyBorder="1"/>
    <xf numFmtId="3" fontId="21" fillId="0" borderId="0" xfId="0" applyNumberFormat="1" applyFont="1" applyBorder="1"/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6" fillId="0" borderId="0" xfId="0" applyNumberFormat="1" applyFont="1" applyBorder="1" applyAlignment="1"/>
    <xf numFmtId="3" fontId="13" fillId="0" borderId="0" xfId="0" applyNumberFormat="1" applyFont="1" applyBorder="1" applyAlignment="1"/>
    <xf numFmtId="0" fontId="12" fillId="0" borderId="0" xfId="0" applyNumberFormat="1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23" fillId="0" borderId="0" xfId="0" applyFont="1" applyBorder="1"/>
    <xf numFmtId="0" fontId="15" fillId="0" borderId="0" xfId="0" applyFont="1" applyBorder="1"/>
    <xf numFmtId="0" fontId="24" fillId="0" borderId="0" xfId="0" applyFont="1" applyBorder="1"/>
    <xf numFmtId="0" fontId="6" fillId="0" borderId="0" xfId="0" applyNumberFormat="1" applyFont="1" applyBorder="1" applyAlignment="1"/>
    <xf numFmtId="0" fontId="6" fillId="0" borderId="0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6" fillId="0" borderId="2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3" fontId="9" fillId="0" borderId="0" xfId="0" applyNumberFormat="1" applyFont="1" applyBorder="1"/>
    <xf numFmtId="0" fontId="6" fillId="0" borderId="7" xfId="0" applyFont="1" applyBorder="1"/>
    <xf numFmtId="0" fontId="6" fillId="0" borderId="8" xfId="0" applyNumberFormat="1" applyFont="1" applyBorder="1"/>
    <xf numFmtId="0" fontId="0" fillId="0" borderId="4" xfId="0" applyBorder="1" applyAlignment="1">
      <alignment horizontal="center"/>
    </xf>
    <xf numFmtId="0" fontId="15" fillId="0" borderId="6" xfId="0" applyFont="1" applyBorder="1"/>
    <xf numFmtId="0" fontId="16" fillId="0" borderId="4" xfId="0" applyNumberFormat="1" applyFont="1" applyBorder="1"/>
    <xf numFmtId="0" fontId="17" fillId="0" borderId="4" xfId="0" applyFont="1" applyBorder="1"/>
    <xf numFmtId="3" fontId="18" fillId="0" borderId="4" xfId="0" applyNumberFormat="1" applyFont="1" applyBorder="1" applyAlignment="1">
      <alignment horizontal="center"/>
    </xf>
    <xf numFmtId="3" fontId="18" fillId="0" borderId="4" xfId="0" applyNumberFormat="1" applyFont="1" applyBorder="1"/>
    <xf numFmtId="3" fontId="19" fillId="0" borderId="6" xfId="0" applyNumberFormat="1" applyFont="1" applyBorder="1"/>
    <xf numFmtId="0" fontId="5" fillId="0" borderId="16" xfId="0" applyNumberFormat="1" applyFont="1" applyBorder="1"/>
    <xf numFmtId="0" fontId="5" fillId="0" borderId="15" xfId="0" applyNumberFormat="1" applyFont="1" applyBorder="1"/>
    <xf numFmtId="0" fontId="5" fillId="0" borderId="19" xfId="0" applyNumberFormat="1" applyFont="1" applyBorder="1"/>
    <xf numFmtId="0" fontId="8" fillId="0" borderId="15" xfId="0" applyFont="1" applyFill="1" applyBorder="1"/>
    <xf numFmtId="0" fontId="5" fillId="0" borderId="16" xfId="0" applyNumberFormat="1" applyFont="1" applyFill="1" applyBorder="1"/>
    <xf numFmtId="0" fontId="5" fillId="0" borderId="15" xfId="0" applyNumberFormat="1" applyFont="1" applyFill="1" applyBorder="1"/>
    <xf numFmtId="0" fontId="5" fillId="0" borderId="15" xfId="0" applyFont="1" applyBorder="1"/>
    <xf numFmtId="0" fontId="5" fillId="0" borderId="19" xfId="0" applyFont="1" applyBorder="1"/>
    <xf numFmtId="0" fontId="5" fillId="0" borderId="16" xfId="0" applyFont="1" applyBorder="1"/>
    <xf numFmtId="14" fontId="5" fillId="0" borderId="15" xfId="0" applyNumberFormat="1" applyFont="1" applyBorder="1"/>
    <xf numFmtId="3" fontId="18" fillId="0" borderId="6" xfId="0" applyNumberFormat="1" applyFont="1" applyBorder="1" applyAlignment="1">
      <alignment horizontal="center"/>
    </xf>
    <xf numFmtId="0" fontId="5" fillId="0" borderId="13" xfId="0" applyNumberFormat="1" applyFont="1" applyFill="1" applyBorder="1"/>
    <xf numFmtId="3" fontId="0" fillId="0" borderId="13" xfId="0" applyNumberFormat="1" applyBorder="1"/>
    <xf numFmtId="3" fontId="10" fillId="0" borderId="6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3" fontId="8" fillId="0" borderId="19" xfId="0" applyNumberFormat="1" applyFont="1" applyBorder="1"/>
    <xf numFmtId="3" fontId="13" fillId="0" borderId="13" xfId="0" applyNumberFormat="1" applyFont="1" applyBorder="1" applyAlignment="1">
      <alignment horizontal="center"/>
    </xf>
    <xf numFmtId="3" fontId="14" fillId="0" borderId="13" xfId="0" applyNumberFormat="1" applyFont="1" applyBorder="1" applyAlignment="1">
      <alignment horizontal="center"/>
    </xf>
    <xf numFmtId="0" fontId="8" fillId="0" borderId="17" xfId="0" applyFont="1" applyBorder="1"/>
    <xf numFmtId="0" fontId="8" fillId="0" borderId="0" xfId="0" applyFont="1" applyBorder="1"/>
    <xf numFmtId="0" fontId="8" fillId="0" borderId="2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29</xdr:row>
      <xdr:rowOff>38100</xdr:rowOff>
    </xdr:from>
    <xdr:to>
      <xdr:col>10</xdr:col>
      <xdr:colOff>371475</xdr:colOff>
      <xdr:row>31</xdr:row>
      <xdr:rowOff>0</xdr:rowOff>
    </xdr:to>
    <xdr:pic>
      <xdr:nvPicPr>
        <xdr:cNvPr id="2" name="Picture 1" descr="song ma dong han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82050" y="4781550"/>
          <a:ext cx="161925" cy="285750"/>
        </a:xfrm>
        <a:prstGeom prst="rect">
          <a:avLst/>
        </a:prstGeom>
        <a:noFill/>
      </xdr:spPr>
    </xdr:pic>
    <xdr:clientData/>
  </xdr:twoCellAnchor>
  <xdr:twoCellAnchor>
    <xdr:from>
      <xdr:col>10</xdr:col>
      <xdr:colOff>76201</xdr:colOff>
      <xdr:row>46</xdr:row>
      <xdr:rowOff>28575</xdr:rowOff>
    </xdr:from>
    <xdr:to>
      <xdr:col>10</xdr:col>
      <xdr:colOff>584535</xdr:colOff>
      <xdr:row>46</xdr:row>
      <xdr:rowOff>152400</xdr:rowOff>
    </xdr:to>
    <xdr:pic>
      <xdr:nvPicPr>
        <xdr:cNvPr id="1026" name="Picture 2" descr="tham a lien TT DD NTT D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48651" y="8858250"/>
          <a:ext cx="508334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104775</xdr:colOff>
      <xdr:row>40</xdr:row>
      <xdr:rowOff>7520</xdr:rowOff>
    </xdr:from>
    <xdr:to>
      <xdr:col>10</xdr:col>
      <xdr:colOff>533400</xdr:colOff>
      <xdr:row>40</xdr:row>
      <xdr:rowOff>142875</xdr:rowOff>
    </xdr:to>
    <xdr:pic>
      <xdr:nvPicPr>
        <xdr:cNvPr id="1027" name="Picture 3" descr="ung ho hkhoc qs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277225" y="7694195"/>
          <a:ext cx="428625" cy="135355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</xdr:spPr>
    </xdr:pic>
    <xdr:clientData/>
  </xdr:twoCellAnchor>
  <xdr:twoCellAnchor>
    <xdr:from>
      <xdr:col>10</xdr:col>
      <xdr:colOff>85725</xdr:colOff>
      <xdr:row>41</xdr:row>
      <xdr:rowOff>23813</xdr:rowOff>
    </xdr:from>
    <xdr:to>
      <xdr:col>10</xdr:col>
      <xdr:colOff>561971</xdr:colOff>
      <xdr:row>41</xdr:row>
      <xdr:rowOff>142875</xdr:rowOff>
    </xdr:to>
    <xdr:pic>
      <xdr:nvPicPr>
        <xdr:cNvPr id="1028" name="Picture 4" descr="ung ho hkh qxuan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258175" y="7900988"/>
          <a:ext cx="476246" cy="119062"/>
        </a:xfrm>
        <a:prstGeom prst="rect">
          <a:avLst/>
        </a:prstGeom>
        <a:noFill/>
      </xdr:spPr>
    </xdr:pic>
    <xdr:clientData/>
  </xdr:twoCellAnchor>
  <xdr:twoCellAnchor>
    <xdr:from>
      <xdr:col>10</xdr:col>
      <xdr:colOff>61908</xdr:colOff>
      <xdr:row>45</xdr:row>
      <xdr:rowOff>19049</xdr:rowOff>
    </xdr:from>
    <xdr:to>
      <xdr:col>10</xdr:col>
      <xdr:colOff>495299</xdr:colOff>
      <xdr:row>45</xdr:row>
      <xdr:rowOff>152400</xdr:rowOff>
    </xdr:to>
    <xdr:pic>
      <xdr:nvPicPr>
        <xdr:cNvPr id="1029" name="Picture 5" descr="Tham BN Bong tai BV DKDN 16-8-1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234358" y="8658224"/>
          <a:ext cx="433391" cy="1333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64"/>
  <sheetViews>
    <sheetView tabSelected="1" topLeftCell="A32" workbookViewId="0">
      <selection activeCell="L44" sqref="L44"/>
    </sheetView>
  </sheetViews>
  <sheetFormatPr defaultRowHeight="15"/>
  <cols>
    <col min="1" max="1" width="6" customWidth="1"/>
    <col min="2" max="2" width="10" customWidth="1"/>
    <col min="3" max="3" width="23.7109375" customWidth="1"/>
    <col min="4" max="4" width="17.42578125" customWidth="1"/>
    <col min="5" max="5" width="11.5703125" customWidth="1"/>
    <col min="6" max="6" width="10.85546875" customWidth="1"/>
    <col min="7" max="8" width="11" customWidth="1"/>
    <col min="9" max="9" width="11.7109375" customWidth="1"/>
    <col min="10" max="10" width="9.28515625" customWidth="1"/>
    <col min="11" max="11" width="10" customWidth="1"/>
  </cols>
  <sheetData>
    <row r="3" spans="1:11" ht="15.75">
      <c r="A3" s="99" t="s">
        <v>0</v>
      </c>
      <c r="B3" s="99"/>
      <c r="C3" s="99"/>
      <c r="E3" s="1"/>
      <c r="G3" s="1"/>
      <c r="H3" s="1"/>
      <c r="I3" s="100"/>
      <c r="J3" s="100"/>
      <c r="K3" s="100"/>
    </row>
    <row r="4" spans="1:11">
      <c r="A4" s="1"/>
      <c r="E4" s="1"/>
      <c r="G4" s="1"/>
      <c r="H4" s="1"/>
    </row>
    <row r="5" spans="1:11" ht="15.75">
      <c r="A5" s="1"/>
      <c r="C5" s="101" t="s">
        <v>1</v>
      </c>
      <c r="D5" s="101"/>
      <c r="E5" s="101"/>
      <c r="F5" s="101"/>
      <c r="G5" s="101"/>
      <c r="H5" s="101"/>
      <c r="I5" s="2" t="s">
        <v>2</v>
      </c>
      <c r="J5" s="2"/>
    </row>
    <row r="6" spans="1:11" ht="15.75">
      <c r="A6" s="1"/>
      <c r="C6" s="102" t="s">
        <v>3</v>
      </c>
      <c r="D6" s="102"/>
      <c r="E6" s="102"/>
      <c r="F6" s="102"/>
      <c r="G6" s="102"/>
      <c r="H6" s="102"/>
    </row>
    <row r="7" spans="1:11" ht="15.75">
      <c r="A7" s="1"/>
      <c r="C7" s="3"/>
      <c r="D7" s="3"/>
      <c r="E7" s="3"/>
      <c r="F7" s="103" t="s">
        <v>94</v>
      </c>
      <c r="G7" s="102"/>
      <c r="H7" s="102"/>
      <c r="I7" s="102"/>
      <c r="J7" s="102"/>
      <c r="K7" s="102"/>
    </row>
    <row r="8" spans="1:11" ht="15.75" thickBot="1">
      <c r="A8" s="1"/>
      <c r="E8" s="1"/>
      <c r="G8" s="1"/>
      <c r="H8" s="1"/>
    </row>
    <row r="9" spans="1:11">
      <c r="A9" s="95" t="s">
        <v>4</v>
      </c>
      <c r="B9" s="95" t="s">
        <v>5</v>
      </c>
      <c r="C9" s="95" t="s">
        <v>6</v>
      </c>
      <c r="D9" s="104" t="s">
        <v>7</v>
      </c>
      <c r="E9" s="109" t="s">
        <v>11</v>
      </c>
      <c r="F9" s="106" t="s">
        <v>83</v>
      </c>
      <c r="G9" s="106" t="s">
        <v>84</v>
      </c>
      <c r="H9" s="93" t="s">
        <v>8</v>
      </c>
      <c r="I9" s="95" t="s">
        <v>9</v>
      </c>
      <c r="J9" s="95"/>
      <c r="K9" s="97" t="s">
        <v>10</v>
      </c>
    </row>
    <row r="10" spans="1:11" ht="15.75" thickBot="1">
      <c r="A10" s="96"/>
      <c r="B10" s="96"/>
      <c r="C10" s="96"/>
      <c r="D10" s="105"/>
      <c r="E10" s="108"/>
      <c r="F10" s="107"/>
      <c r="G10" s="107"/>
      <c r="H10" s="94"/>
      <c r="I10" s="96"/>
      <c r="J10" s="96"/>
      <c r="K10" s="98"/>
    </row>
    <row r="11" spans="1:11" ht="15.75" thickBot="1">
      <c r="A11" s="4">
        <v>1</v>
      </c>
      <c r="B11" s="5"/>
      <c r="C11" s="111" t="s">
        <v>95</v>
      </c>
      <c r="D11" s="112" t="s">
        <v>12</v>
      </c>
      <c r="E11" s="6"/>
      <c r="F11" s="7"/>
      <c r="G11" s="8"/>
      <c r="H11" s="9"/>
      <c r="I11" s="10">
        <v>36986216</v>
      </c>
      <c r="J11" s="11"/>
      <c r="K11" s="12"/>
    </row>
    <row r="12" spans="1:11">
      <c r="A12" s="13">
        <v>2</v>
      </c>
      <c r="B12" s="14" t="s">
        <v>13</v>
      </c>
      <c r="C12" s="15" t="s">
        <v>14</v>
      </c>
      <c r="D12" s="16" t="s">
        <v>15</v>
      </c>
      <c r="E12" s="17"/>
      <c r="F12" s="18"/>
      <c r="G12" s="13"/>
      <c r="H12" s="19"/>
      <c r="I12" s="20"/>
      <c r="J12" s="21"/>
      <c r="K12" s="21"/>
    </row>
    <row r="13" spans="1:11">
      <c r="A13" s="22">
        <v>3</v>
      </c>
      <c r="B13" s="23"/>
      <c r="C13" s="24" t="s">
        <v>16</v>
      </c>
      <c r="D13" s="25" t="s">
        <v>17</v>
      </c>
      <c r="E13" s="26">
        <v>23000000</v>
      </c>
      <c r="F13" s="27">
        <v>13000000</v>
      </c>
      <c r="G13" s="26">
        <v>10000000</v>
      </c>
      <c r="H13" s="28"/>
      <c r="I13" s="29"/>
      <c r="J13" s="30"/>
      <c r="K13" s="30"/>
    </row>
    <row r="14" spans="1:11">
      <c r="A14" s="22"/>
      <c r="B14" s="23"/>
      <c r="C14" s="24" t="s">
        <v>18</v>
      </c>
      <c r="D14" s="25" t="s">
        <v>19</v>
      </c>
      <c r="E14" s="26">
        <v>3000000</v>
      </c>
      <c r="F14" s="27">
        <v>3000000</v>
      </c>
      <c r="G14" s="26"/>
      <c r="H14" s="28"/>
      <c r="I14" s="29"/>
      <c r="J14" s="30"/>
      <c r="K14" s="30"/>
    </row>
    <row r="15" spans="1:11">
      <c r="A15" s="22">
        <v>4</v>
      </c>
      <c r="B15" s="23"/>
      <c r="C15" s="24" t="s">
        <v>18</v>
      </c>
      <c r="D15" s="31" t="s">
        <v>20</v>
      </c>
      <c r="E15" s="26">
        <v>2000000</v>
      </c>
      <c r="F15" s="27">
        <v>0</v>
      </c>
      <c r="G15" s="26">
        <v>2000000</v>
      </c>
      <c r="H15" s="28"/>
      <c r="I15" s="29"/>
      <c r="J15" s="30"/>
      <c r="K15" s="30"/>
    </row>
    <row r="16" spans="1:11">
      <c r="A16" s="22">
        <v>5</v>
      </c>
      <c r="B16" s="23"/>
      <c r="C16" s="24" t="s">
        <v>21</v>
      </c>
      <c r="D16" s="31" t="s">
        <v>22</v>
      </c>
      <c r="E16" s="32">
        <v>2000000</v>
      </c>
      <c r="F16" s="33">
        <v>2000000</v>
      </c>
      <c r="G16" s="32"/>
      <c r="H16" s="28"/>
      <c r="I16" s="34"/>
      <c r="J16" s="35"/>
      <c r="K16" s="30"/>
    </row>
    <row r="17" spans="1:11">
      <c r="A17" s="22">
        <v>6</v>
      </c>
      <c r="B17" s="23"/>
      <c r="C17" s="24" t="s">
        <v>21</v>
      </c>
      <c r="D17" s="31" t="s">
        <v>23</v>
      </c>
      <c r="E17" s="32">
        <v>5000000</v>
      </c>
      <c r="F17" s="33">
        <v>5000000</v>
      </c>
      <c r="G17" s="32"/>
      <c r="H17" s="28"/>
      <c r="I17" s="34"/>
      <c r="J17" s="35"/>
      <c r="K17" s="30"/>
    </row>
    <row r="18" spans="1:11">
      <c r="A18" s="22">
        <v>7</v>
      </c>
      <c r="B18" s="25"/>
      <c r="C18" s="24" t="s">
        <v>18</v>
      </c>
      <c r="D18" s="31" t="s">
        <v>24</v>
      </c>
      <c r="E18" s="32">
        <v>1500000</v>
      </c>
      <c r="F18" s="33">
        <v>1500000</v>
      </c>
      <c r="G18" s="32"/>
      <c r="H18" s="28"/>
      <c r="I18" s="34"/>
      <c r="J18" s="35"/>
      <c r="K18" s="30"/>
    </row>
    <row r="19" spans="1:11">
      <c r="A19" s="22">
        <v>8</v>
      </c>
      <c r="B19" s="25"/>
      <c r="C19" s="24" t="s">
        <v>21</v>
      </c>
      <c r="D19" s="31" t="s">
        <v>25</v>
      </c>
      <c r="E19" s="32">
        <v>1500000</v>
      </c>
      <c r="F19" s="33">
        <v>0</v>
      </c>
      <c r="G19" s="32">
        <v>1500000</v>
      </c>
      <c r="H19" s="28"/>
      <c r="I19" s="29"/>
      <c r="J19" s="30"/>
      <c r="K19" s="30"/>
    </row>
    <row r="20" spans="1:11">
      <c r="A20" s="22">
        <v>9</v>
      </c>
      <c r="B20" s="25"/>
      <c r="C20" s="24" t="s">
        <v>21</v>
      </c>
      <c r="D20" s="31" t="s">
        <v>26</v>
      </c>
      <c r="E20" s="32">
        <v>1500000</v>
      </c>
      <c r="F20" s="33">
        <v>1500000</v>
      </c>
      <c r="G20" s="32"/>
      <c r="H20" s="28"/>
      <c r="I20" s="34"/>
      <c r="J20" s="30"/>
      <c r="K20" s="36">
        <f>H32-F20</f>
        <v>3945000</v>
      </c>
    </row>
    <row r="21" spans="1:11">
      <c r="A21" s="22">
        <v>10</v>
      </c>
      <c r="B21" s="25"/>
      <c r="C21" s="24" t="s">
        <v>18</v>
      </c>
      <c r="D21" s="31" t="s">
        <v>27</v>
      </c>
      <c r="E21" s="32">
        <v>1500000</v>
      </c>
      <c r="F21" s="33">
        <v>1500000</v>
      </c>
      <c r="G21" s="32"/>
      <c r="H21" s="28"/>
      <c r="I21" s="34"/>
      <c r="J21" s="35"/>
      <c r="K21" s="30"/>
    </row>
    <row r="22" spans="1:11">
      <c r="A22" s="22">
        <v>11</v>
      </c>
      <c r="B22" s="25"/>
      <c r="C22" s="24" t="s">
        <v>21</v>
      </c>
      <c r="D22" s="31" t="s">
        <v>28</v>
      </c>
      <c r="E22" s="32">
        <v>5000000</v>
      </c>
      <c r="F22" s="33">
        <v>5000000</v>
      </c>
      <c r="G22" s="32"/>
      <c r="H22" s="28"/>
      <c r="I22" s="34"/>
      <c r="J22" s="35"/>
      <c r="K22" s="30"/>
    </row>
    <row r="23" spans="1:11">
      <c r="A23" s="37">
        <v>12</v>
      </c>
      <c r="B23" s="38" t="s">
        <v>29</v>
      </c>
      <c r="C23" s="24" t="s">
        <v>18</v>
      </c>
      <c r="D23" s="27" t="s">
        <v>30</v>
      </c>
      <c r="E23" s="32">
        <v>7000000</v>
      </c>
      <c r="F23" s="32">
        <v>7000000</v>
      </c>
      <c r="H23" s="39"/>
      <c r="I23" s="40"/>
      <c r="J23" s="41"/>
      <c r="K23" s="42"/>
    </row>
    <row r="24" spans="1:11">
      <c r="A24" s="22">
        <v>13</v>
      </c>
      <c r="B24" s="23"/>
      <c r="C24" s="24" t="s">
        <v>18</v>
      </c>
      <c r="D24" s="31" t="s">
        <v>31</v>
      </c>
      <c r="E24" s="32">
        <v>3000000</v>
      </c>
      <c r="F24" s="33">
        <v>3000000</v>
      </c>
      <c r="G24" s="32"/>
      <c r="H24" s="28"/>
      <c r="I24" s="34"/>
      <c r="J24" s="35"/>
      <c r="K24" s="30"/>
    </row>
    <row r="25" spans="1:11">
      <c r="A25" s="22">
        <v>14</v>
      </c>
      <c r="B25" s="23"/>
      <c r="C25" s="24" t="s">
        <v>18</v>
      </c>
      <c r="D25" s="31" t="s">
        <v>32</v>
      </c>
      <c r="E25" s="32">
        <v>5000000</v>
      </c>
      <c r="F25" s="33">
        <v>0</v>
      </c>
      <c r="G25" s="32">
        <v>5000000</v>
      </c>
      <c r="H25" s="28"/>
      <c r="I25" s="29"/>
      <c r="J25" s="30"/>
      <c r="K25" s="30"/>
    </row>
    <row r="26" spans="1:11">
      <c r="A26" s="37">
        <v>15</v>
      </c>
      <c r="B26" s="23"/>
      <c r="C26" s="24" t="s">
        <v>18</v>
      </c>
      <c r="D26" s="31" t="s">
        <v>33</v>
      </c>
      <c r="E26" s="32">
        <v>1500000</v>
      </c>
      <c r="F26" s="33">
        <v>1500000</v>
      </c>
      <c r="G26" s="32"/>
      <c r="H26" s="28"/>
      <c r="I26" s="34"/>
      <c r="J26" s="35"/>
      <c r="K26" s="30"/>
    </row>
    <row r="27" spans="1:11">
      <c r="A27" s="22">
        <v>16</v>
      </c>
      <c r="B27" s="23"/>
      <c r="C27" s="24" t="s">
        <v>18</v>
      </c>
      <c r="D27" s="31" t="s">
        <v>34</v>
      </c>
      <c r="E27" s="32">
        <v>5000000</v>
      </c>
      <c r="F27" s="33">
        <v>5000000</v>
      </c>
      <c r="G27" s="32"/>
      <c r="H27" s="28"/>
      <c r="I27" s="34"/>
      <c r="J27" s="35"/>
      <c r="K27" s="30"/>
    </row>
    <row r="28" spans="1:11">
      <c r="A28" s="22">
        <v>17</v>
      </c>
      <c r="B28" s="38"/>
      <c r="C28" s="24" t="s">
        <v>18</v>
      </c>
      <c r="D28" s="31" t="s">
        <v>35</v>
      </c>
      <c r="E28" s="32">
        <v>3000000</v>
      </c>
      <c r="F28" s="33">
        <v>3000000</v>
      </c>
      <c r="G28" s="32"/>
      <c r="H28" s="28"/>
      <c r="I28" s="34"/>
      <c r="J28" s="35"/>
      <c r="K28" s="30"/>
    </row>
    <row r="29" spans="1:11">
      <c r="A29" s="22">
        <v>18</v>
      </c>
      <c r="B29" s="38">
        <v>41639</v>
      </c>
      <c r="C29" s="43" t="s">
        <v>36</v>
      </c>
      <c r="D29" s="44" t="s">
        <v>37</v>
      </c>
      <c r="E29" s="45">
        <v>0</v>
      </c>
      <c r="F29" s="46"/>
      <c r="G29" s="47"/>
      <c r="H29" s="48">
        <v>3800000</v>
      </c>
      <c r="I29" s="49"/>
      <c r="J29" s="36"/>
      <c r="K29" s="50"/>
    </row>
    <row r="30" spans="1:11">
      <c r="A30" s="22">
        <v>19</v>
      </c>
      <c r="B30" s="38">
        <v>41639</v>
      </c>
      <c r="C30" s="43" t="s">
        <v>38</v>
      </c>
      <c r="D30" s="44" t="s">
        <v>39</v>
      </c>
      <c r="E30" s="45">
        <v>0</v>
      </c>
      <c r="F30" s="46"/>
      <c r="G30" s="47"/>
      <c r="H30" s="1"/>
      <c r="I30" s="49"/>
      <c r="J30" s="51">
        <v>2000000</v>
      </c>
      <c r="K30" s="50"/>
    </row>
    <row r="31" spans="1:11">
      <c r="A31" s="22">
        <v>20</v>
      </c>
      <c r="B31" s="38">
        <v>41639</v>
      </c>
      <c r="C31" s="43" t="s">
        <v>40</v>
      </c>
      <c r="D31" s="44"/>
      <c r="E31" s="45">
        <v>0</v>
      </c>
      <c r="F31" s="52"/>
      <c r="G31" s="37"/>
      <c r="H31" s="48">
        <v>3100000</v>
      </c>
      <c r="I31" s="53"/>
      <c r="J31" s="51"/>
      <c r="K31" s="50"/>
    </row>
    <row r="32" spans="1:11">
      <c r="A32" s="22">
        <v>21</v>
      </c>
      <c r="B32" s="38">
        <v>41639</v>
      </c>
      <c r="C32" s="43" t="s">
        <v>41</v>
      </c>
      <c r="D32" s="44"/>
      <c r="E32" s="45">
        <v>0</v>
      </c>
      <c r="F32" s="52"/>
      <c r="G32" s="37"/>
      <c r="H32" s="48">
        <f>J32*K32</f>
        <v>5445000</v>
      </c>
      <c r="I32" s="53"/>
      <c r="J32" s="51">
        <v>495000</v>
      </c>
      <c r="K32" s="50">
        <v>11</v>
      </c>
    </row>
    <row r="33" spans="1:11">
      <c r="A33" s="22">
        <v>22</v>
      </c>
      <c r="B33" s="38">
        <v>41944</v>
      </c>
      <c r="C33" s="24" t="s">
        <v>42</v>
      </c>
      <c r="D33" s="31" t="s">
        <v>43</v>
      </c>
      <c r="E33" s="26">
        <v>1000000</v>
      </c>
      <c r="F33" s="26">
        <v>1000000</v>
      </c>
      <c r="G33" s="47"/>
      <c r="H33" s="54"/>
      <c r="I33" s="34"/>
      <c r="J33" s="35"/>
      <c r="K33" s="30"/>
    </row>
    <row r="34" spans="1:11">
      <c r="A34" s="22"/>
      <c r="B34" s="25" t="s">
        <v>44</v>
      </c>
      <c r="C34" s="24" t="s">
        <v>45</v>
      </c>
      <c r="D34" s="31" t="s">
        <v>46</v>
      </c>
      <c r="E34" s="26"/>
      <c r="F34" s="46"/>
      <c r="G34" s="47"/>
      <c r="H34" s="54">
        <v>5000000</v>
      </c>
      <c r="I34" s="34"/>
      <c r="J34" s="35"/>
      <c r="K34" s="30"/>
    </row>
    <row r="35" spans="1:11">
      <c r="A35" s="22"/>
      <c r="B35" s="25" t="s">
        <v>44</v>
      </c>
      <c r="C35" s="24" t="s">
        <v>47</v>
      </c>
      <c r="D35" s="31" t="s">
        <v>26</v>
      </c>
      <c r="E35" s="26"/>
      <c r="F35" s="46"/>
      <c r="G35" s="47"/>
      <c r="H35" s="54">
        <v>500000</v>
      </c>
      <c r="I35" s="34"/>
      <c r="J35" s="35"/>
      <c r="K35" s="29"/>
    </row>
    <row r="36" spans="1:11">
      <c r="A36" s="22"/>
      <c r="B36" s="25" t="s">
        <v>48</v>
      </c>
      <c r="C36" s="24" t="s">
        <v>49</v>
      </c>
      <c r="D36" s="24" t="s">
        <v>50</v>
      </c>
      <c r="E36" s="26" t="s">
        <v>51</v>
      </c>
      <c r="F36" s="46"/>
      <c r="G36" s="47"/>
      <c r="H36" s="54">
        <v>5000000</v>
      </c>
      <c r="I36" s="34"/>
      <c r="J36" s="35"/>
      <c r="K36" s="24" t="s">
        <v>52</v>
      </c>
    </row>
    <row r="37" spans="1:11">
      <c r="A37" s="22"/>
      <c r="B37" s="25" t="s">
        <v>48</v>
      </c>
      <c r="C37" s="24" t="s">
        <v>53</v>
      </c>
      <c r="D37" s="24" t="s">
        <v>54</v>
      </c>
      <c r="E37" s="26" t="s">
        <v>55</v>
      </c>
      <c r="F37" s="46"/>
      <c r="G37" s="47"/>
      <c r="H37" s="54">
        <v>5000000</v>
      </c>
      <c r="I37" s="34"/>
      <c r="J37" s="35"/>
      <c r="K37" s="24" t="s">
        <v>56</v>
      </c>
    </row>
    <row r="38" spans="1:11">
      <c r="A38" s="22"/>
      <c r="B38" s="126" t="s">
        <v>48</v>
      </c>
      <c r="C38" s="121" t="s">
        <v>57</v>
      </c>
      <c r="D38" s="121" t="s">
        <v>58</v>
      </c>
      <c r="E38" s="45" t="s">
        <v>59</v>
      </c>
      <c r="F38" s="29"/>
      <c r="G38" s="22"/>
      <c r="H38" s="136">
        <v>5000000</v>
      </c>
      <c r="I38" s="135"/>
      <c r="J38" s="35"/>
      <c r="K38" s="55" t="s">
        <v>60</v>
      </c>
    </row>
    <row r="39" spans="1:11">
      <c r="A39" s="56"/>
      <c r="B39" s="127"/>
      <c r="C39" s="124" t="s">
        <v>61</v>
      </c>
      <c r="D39" s="122" t="s">
        <v>62</v>
      </c>
      <c r="E39" s="57"/>
      <c r="F39" s="57"/>
      <c r="G39" s="58"/>
      <c r="H39" s="59">
        <v>5000000</v>
      </c>
      <c r="I39" s="60"/>
      <c r="J39" s="57"/>
      <c r="K39" s="138"/>
    </row>
    <row r="40" spans="1:11">
      <c r="A40" s="22"/>
      <c r="B40" s="126"/>
      <c r="C40" s="125" t="s">
        <v>63</v>
      </c>
      <c r="D40" s="121" t="s">
        <v>64</v>
      </c>
      <c r="E40" s="41"/>
      <c r="F40" s="40"/>
      <c r="G40" s="134"/>
      <c r="H40" s="137">
        <v>5350000</v>
      </c>
      <c r="I40" s="40"/>
      <c r="J40" s="40"/>
      <c r="K40" s="29"/>
    </row>
    <row r="41" spans="1:11">
      <c r="A41" s="61"/>
      <c r="B41" s="128" t="s">
        <v>65</v>
      </c>
      <c r="C41" s="124" t="s">
        <v>66</v>
      </c>
      <c r="D41" s="120" t="s">
        <v>67</v>
      </c>
      <c r="E41" s="42"/>
      <c r="F41" s="60"/>
      <c r="G41" s="63"/>
      <c r="H41" s="64">
        <v>1000000</v>
      </c>
      <c r="I41" s="60"/>
      <c r="J41" s="60"/>
      <c r="K41" s="60"/>
    </row>
    <row r="42" spans="1:11">
      <c r="A42" s="22"/>
      <c r="B42" s="126" t="s">
        <v>65</v>
      </c>
      <c r="C42" s="125" t="s">
        <v>68</v>
      </c>
      <c r="D42" s="121" t="s">
        <v>67</v>
      </c>
      <c r="E42" s="41"/>
      <c r="F42" s="40"/>
      <c r="G42" s="134"/>
      <c r="H42" s="137">
        <v>1000000</v>
      </c>
      <c r="I42" s="40"/>
      <c r="J42" s="40"/>
      <c r="K42" s="60"/>
    </row>
    <row r="43" spans="1:11">
      <c r="A43" s="22"/>
      <c r="B43" s="126"/>
      <c r="C43" s="125" t="s">
        <v>69</v>
      </c>
      <c r="D43" s="123"/>
      <c r="E43" s="41"/>
      <c r="F43" s="40"/>
      <c r="G43" s="134"/>
      <c r="H43" s="137">
        <v>380000</v>
      </c>
      <c r="I43" s="40"/>
      <c r="J43" s="40"/>
      <c r="K43" s="29"/>
    </row>
    <row r="44" spans="1:11">
      <c r="A44" s="22"/>
      <c r="B44" s="126" t="s">
        <v>70</v>
      </c>
      <c r="C44" s="121" t="s">
        <v>71</v>
      </c>
      <c r="D44" s="121" t="s">
        <v>72</v>
      </c>
      <c r="E44" s="41"/>
      <c r="F44" s="40"/>
      <c r="G44" s="134"/>
      <c r="H44" s="137">
        <v>2000000</v>
      </c>
      <c r="I44" s="40"/>
      <c r="J44" s="40"/>
      <c r="K44" s="29"/>
    </row>
    <row r="45" spans="1:11">
      <c r="A45" s="22"/>
      <c r="B45" s="126" t="s">
        <v>70</v>
      </c>
      <c r="C45" s="121" t="s">
        <v>73</v>
      </c>
      <c r="D45" s="123" t="s">
        <v>74</v>
      </c>
      <c r="E45" s="41"/>
      <c r="F45" s="40"/>
      <c r="G45" s="134"/>
      <c r="H45" s="137">
        <v>2000000</v>
      </c>
      <c r="I45" s="40"/>
      <c r="J45" s="40"/>
      <c r="K45" s="29"/>
    </row>
    <row r="46" spans="1:11">
      <c r="A46" s="22"/>
      <c r="B46" s="126" t="s">
        <v>75</v>
      </c>
      <c r="C46" s="125" t="s">
        <v>76</v>
      </c>
      <c r="D46" s="123" t="s">
        <v>77</v>
      </c>
      <c r="E46" s="41"/>
      <c r="F46" s="40"/>
      <c r="G46" s="134"/>
      <c r="H46" s="137">
        <v>2000000</v>
      </c>
      <c r="I46" s="40"/>
      <c r="J46" s="40"/>
      <c r="K46" s="29"/>
    </row>
    <row r="47" spans="1:11">
      <c r="A47" s="22"/>
      <c r="B47" s="126" t="s">
        <v>75</v>
      </c>
      <c r="C47" s="125" t="s">
        <v>78</v>
      </c>
      <c r="D47" s="123" t="s">
        <v>79</v>
      </c>
      <c r="E47" s="41"/>
      <c r="F47" s="40"/>
      <c r="G47" s="134"/>
      <c r="H47" s="137">
        <v>2300000</v>
      </c>
      <c r="I47" s="40"/>
      <c r="J47" s="40"/>
      <c r="K47" s="29"/>
    </row>
    <row r="48" spans="1:11">
      <c r="A48" s="22"/>
      <c r="B48" s="129">
        <v>41871</v>
      </c>
      <c r="C48" s="131" t="s">
        <v>85</v>
      </c>
      <c r="D48" s="123"/>
      <c r="E48" s="41"/>
      <c r="F48" s="132">
        <v>2148459</v>
      </c>
      <c r="G48" s="134"/>
      <c r="H48" s="137"/>
      <c r="I48" s="40"/>
      <c r="J48" s="40"/>
      <c r="K48" s="29"/>
    </row>
    <row r="49" spans="1:12" ht="16.5" thickBot="1">
      <c r="A49" s="113"/>
      <c r="B49" s="114"/>
      <c r="C49" s="115" t="s">
        <v>80</v>
      </c>
      <c r="D49" s="116"/>
      <c r="E49" s="130">
        <f>SUM(E13:E33)</f>
        <v>71500000</v>
      </c>
      <c r="F49" s="117">
        <f>SUM(F12:F48)</f>
        <v>55148459</v>
      </c>
      <c r="G49" s="117">
        <f>SUM(G12:G39)</f>
        <v>18500000</v>
      </c>
      <c r="H49" s="133">
        <f>SUM(H29:H47)</f>
        <v>53875000</v>
      </c>
      <c r="I49" s="118"/>
      <c r="J49" s="119"/>
      <c r="K49" s="140"/>
    </row>
    <row r="50" spans="1:12" ht="16.5" thickBot="1">
      <c r="A50" s="67"/>
      <c r="B50" s="68"/>
      <c r="C50" s="69"/>
      <c r="D50" s="69"/>
      <c r="E50" s="69"/>
      <c r="F50" s="69"/>
      <c r="G50" s="70"/>
      <c r="H50" s="70"/>
      <c r="I50" s="71"/>
      <c r="J50" s="71"/>
      <c r="K50" s="139"/>
    </row>
    <row r="51" spans="1:12" ht="16.5" thickBot="1">
      <c r="A51" s="73"/>
      <c r="B51" s="74"/>
      <c r="C51" s="91" t="s">
        <v>87</v>
      </c>
      <c r="D51" s="91"/>
      <c r="E51" s="66">
        <f>E49</f>
        <v>71500000</v>
      </c>
      <c r="F51" s="75"/>
      <c r="G51" s="76"/>
      <c r="H51" s="77"/>
      <c r="I51" s="78"/>
      <c r="J51" s="79"/>
      <c r="K51" s="75"/>
    </row>
    <row r="52" spans="1:12" ht="15.75">
      <c r="A52" s="73"/>
      <c r="B52" s="74"/>
      <c r="C52" s="91" t="s">
        <v>88</v>
      </c>
      <c r="D52" s="91"/>
      <c r="E52" s="77">
        <f>I11</f>
        <v>36986216</v>
      </c>
      <c r="F52" s="75"/>
      <c r="G52" s="76"/>
      <c r="H52" s="77"/>
      <c r="I52" s="78"/>
      <c r="J52" s="79"/>
      <c r="K52" s="72"/>
    </row>
    <row r="53" spans="1:12" ht="15.75">
      <c r="A53" s="73"/>
      <c r="B53" s="74"/>
      <c r="C53" s="91" t="s">
        <v>86</v>
      </c>
      <c r="D53" s="91"/>
      <c r="E53" s="77">
        <f>E49+I11</f>
        <v>108486216</v>
      </c>
      <c r="F53" s="75"/>
      <c r="G53" s="76"/>
      <c r="H53" s="77"/>
      <c r="I53" s="78"/>
      <c r="J53" s="79"/>
      <c r="K53" s="72"/>
      <c r="L53" s="62"/>
    </row>
    <row r="54" spans="1:12" ht="15.75">
      <c r="A54" s="73"/>
      <c r="B54" s="74"/>
      <c r="C54" s="91" t="s">
        <v>92</v>
      </c>
      <c r="D54" s="91"/>
      <c r="E54" s="77">
        <f>H49</f>
        <v>53875000</v>
      </c>
      <c r="F54" s="75"/>
      <c r="G54" s="76"/>
      <c r="H54" s="77"/>
      <c r="I54" s="71"/>
      <c r="J54" s="71"/>
      <c r="K54" s="72"/>
    </row>
    <row r="55" spans="1:12" ht="16.5" thickBot="1">
      <c r="A55" s="73"/>
      <c r="B55" s="74"/>
      <c r="C55" s="91" t="s">
        <v>89</v>
      </c>
      <c r="D55" s="91"/>
      <c r="E55" s="77">
        <f>E53-E54</f>
        <v>54611216</v>
      </c>
      <c r="F55" s="75"/>
      <c r="G55" s="76"/>
      <c r="H55" s="77"/>
      <c r="I55" s="110"/>
      <c r="J55" s="71"/>
      <c r="K55" s="72"/>
    </row>
    <row r="56" spans="1:12" ht="16.5" thickBot="1">
      <c r="A56" s="73"/>
      <c r="B56" s="74"/>
      <c r="C56" s="91" t="s">
        <v>90</v>
      </c>
      <c r="D56" s="91"/>
      <c r="E56" s="66">
        <f>G49</f>
        <v>18500000</v>
      </c>
      <c r="F56" s="75"/>
      <c r="G56" s="76"/>
      <c r="H56" s="76"/>
      <c r="I56" s="79"/>
      <c r="J56" s="71"/>
      <c r="K56" s="72"/>
    </row>
    <row r="57" spans="1:12" ht="15.75">
      <c r="A57" s="73"/>
      <c r="B57" s="74"/>
      <c r="C57" s="91" t="s">
        <v>91</v>
      </c>
      <c r="D57" s="91"/>
      <c r="E57" s="77">
        <f>E55-G49</f>
        <v>36111216</v>
      </c>
      <c r="F57" s="75"/>
      <c r="G57" s="76"/>
      <c r="H57" s="77"/>
      <c r="I57" s="71"/>
      <c r="J57" s="71"/>
      <c r="K57" s="72"/>
    </row>
    <row r="58" spans="1:12" ht="15.75">
      <c r="A58" s="73"/>
      <c r="B58" s="74"/>
      <c r="C58" s="65"/>
      <c r="D58" s="80"/>
      <c r="E58" s="81"/>
      <c r="F58" s="92" t="s">
        <v>93</v>
      </c>
      <c r="G58" s="92"/>
      <c r="H58" s="92"/>
      <c r="I58" s="92"/>
      <c r="J58" s="92"/>
      <c r="K58" s="72"/>
    </row>
    <row r="59" spans="1:12" ht="15.75">
      <c r="A59" s="73"/>
      <c r="B59" s="74"/>
      <c r="C59" s="84"/>
      <c r="D59" s="85"/>
      <c r="E59" s="86"/>
      <c r="F59" s="92" t="s">
        <v>81</v>
      </c>
      <c r="G59" s="92"/>
      <c r="H59" s="92"/>
      <c r="I59" s="92"/>
      <c r="J59" s="92"/>
      <c r="K59" s="72"/>
    </row>
    <row r="60" spans="1:12">
      <c r="A60" s="87"/>
      <c r="B60" s="88"/>
      <c r="E60" s="62"/>
      <c r="F60" s="62"/>
      <c r="G60" s="73"/>
      <c r="H60" s="77"/>
      <c r="I60" s="62"/>
      <c r="J60" s="62"/>
      <c r="K60" s="83"/>
    </row>
    <row r="61" spans="1:12" ht="15.75">
      <c r="A61" s="73"/>
      <c r="B61" s="89"/>
      <c r="C61" s="90"/>
      <c r="D61" s="80"/>
      <c r="E61" s="81"/>
      <c r="H61" s="91"/>
      <c r="I61" s="91"/>
      <c r="J61" s="82"/>
      <c r="K61" s="72"/>
    </row>
    <row r="62" spans="1:12">
      <c r="A62" s="62"/>
      <c r="B62" s="62"/>
      <c r="C62" s="62"/>
      <c r="D62" s="62"/>
      <c r="E62" s="62"/>
      <c r="F62" s="62"/>
      <c r="G62" s="73"/>
      <c r="H62" s="82" t="s">
        <v>82</v>
      </c>
      <c r="I62" s="82"/>
      <c r="J62" s="62"/>
      <c r="K62" s="62"/>
    </row>
    <row r="63" spans="1:12">
      <c r="K63" s="72"/>
    </row>
    <row r="64" spans="1:12">
      <c r="K64" s="62"/>
    </row>
  </sheetData>
  <mergeCells count="26">
    <mergeCell ref="C53:D53"/>
    <mergeCell ref="A3:C3"/>
    <mergeCell ref="I3:K3"/>
    <mergeCell ref="C5:H5"/>
    <mergeCell ref="C6:H6"/>
    <mergeCell ref="F7:K7"/>
    <mergeCell ref="A9:A10"/>
    <mergeCell ref="B9:B10"/>
    <mergeCell ref="C9:C10"/>
    <mergeCell ref="D9:D10"/>
    <mergeCell ref="F9:F10"/>
    <mergeCell ref="E9:E10"/>
    <mergeCell ref="G9:G10"/>
    <mergeCell ref="J9:J10"/>
    <mergeCell ref="H9:H10"/>
    <mergeCell ref="I9:I10"/>
    <mergeCell ref="K9:K10"/>
    <mergeCell ref="C51:D51"/>
    <mergeCell ref="C52:D52"/>
    <mergeCell ref="H61:I61"/>
    <mergeCell ref="F59:J59"/>
    <mergeCell ref="F58:J58"/>
    <mergeCell ref="C54:D54"/>
    <mergeCell ref="C55:D55"/>
    <mergeCell ref="C56:D56"/>
    <mergeCell ref="C57:D57"/>
  </mergeCells>
  <pageMargins left="0.2" right="0" top="0.25" bottom="0.75" header="0.25" footer="0.3"/>
  <pageSetup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BAO CAO DEN 20-8-14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2014-08-20T02:02:54Z</dcterms:modified>
</cp:coreProperties>
</file>