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D:\AN\Project\github_clone\Techlink-TLMS\WindowsFormsApplication1\UploadDataToDatabase\Resources\"/>
    </mc:Choice>
  </mc:AlternateContent>
  <xr:revisionPtr revIDLastSave="0" documentId="13_ncr:1_{43A53740-B05B-463B-A1BA-00C2EC629BF3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14-04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" i="1" l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4" i="1"/>
  <c r="C4" i="1" l="1"/>
  <c r="C5" i="1"/>
  <c r="C6" i="1"/>
  <c r="Q6" i="1"/>
  <c r="AG6" i="1"/>
  <c r="AT6" i="1"/>
  <c r="C7" i="1"/>
  <c r="AF50" i="1"/>
  <c r="C8" i="1"/>
  <c r="C9" i="1"/>
  <c r="C10" i="1"/>
  <c r="C11" i="1"/>
  <c r="C12" i="1"/>
  <c r="Q12" i="1"/>
  <c r="AG12" i="1"/>
  <c r="AT12" i="1"/>
  <c r="AS12" i="1"/>
  <c r="BM12" i="1"/>
  <c r="C13" i="1"/>
  <c r="C14" i="1"/>
  <c r="AS14" i="1"/>
  <c r="BM14" i="1"/>
  <c r="C15" i="1"/>
  <c r="Q15" i="1"/>
  <c r="G15" i="1"/>
  <c r="AG15" i="1"/>
  <c r="AT15" i="1"/>
  <c r="BM15" i="1"/>
  <c r="C16" i="1"/>
  <c r="C17" i="1"/>
  <c r="C18" i="1"/>
  <c r="C19" i="1"/>
  <c r="AS19" i="1"/>
  <c r="C20" i="1"/>
  <c r="Q20" i="1"/>
  <c r="AT20" i="1"/>
  <c r="AS20" i="1"/>
  <c r="BM20" i="1"/>
  <c r="C21" i="1"/>
  <c r="C22" i="1"/>
  <c r="AT22" i="1"/>
  <c r="BM22" i="1"/>
  <c r="C23" i="1"/>
  <c r="G23" i="1"/>
  <c r="AG23" i="1"/>
  <c r="AT23" i="1"/>
  <c r="BM23" i="1"/>
  <c r="C24" i="1"/>
  <c r="AS24" i="1"/>
  <c r="C25" i="1"/>
  <c r="C26" i="1"/>
  <c r="C27" i="1"/>
  <c r="C28" i="1"/>
  <c r="Q28" i="1"/>
  <c r="AT28" i="1"/>
  <c r="BM28" i="1"/>
  <c r="C29" i="1"/>
  <c r="C30" i="1"/>
  <c r="C31" i="1"/>
  <c r="G31" i="1"/>
  <c r="AG31" i="1"/>
  <c r="AT31" i="1"/>
  <c r="BM31" i="1"/>
  <c r="C32" i="1"/>
  <c r="G32" i="1"/>
  <c r="AG32" i="1"/>
  <c r="AT32" i="1"/>
  <c r="AS32" i="1"/>
  <c r="BM32" i="1"/>
  <c r="C33" i="1"/>
  <c r="C34" i="1"/>
  <c r="BM34" i="1"/>
  <c r="C35" i="1"/>
  <c r="C36" i="1"/>
  <c r="Q36" i="1"/>
  <c r="AT36" i="1"/>
  <c r="AS36" i="1"/>
  <c r="BM36" i="1"/>
  <c r="C37" i="1"/>
  <c r="C38" i="1"/>
  <c r="C39" i="1"/>
  <c r="G39" i="1"/>
  <c r="AG39" i="1"/>
  <c r="AT39" i="1"/>
  <c r="BM39" i="1"/>
  <c r="C40" i="1"/>
  <c r="G40" i="1"/>
  <c r="AG40" i="1"/>
  <c r="AT40" i="1"/>
  <c r="AS40" i="1"/>
  <c r="BM40" i="1"/>
  <c r="C41" i="1"/>
  <c r="AT41" i="1"/>
  <c r="C42" i="1"/>
  <c r="AQ50" i="1"/>
  <c r="C43" i="1"/>
  <c r="C44" i="1"/>
  <c r="BM44" i="1"/>
  <c r="C45" i="1"/>
  <c r="G45" i="1"/>
  <c r="AG45" i="1"/>
  <c r="AT45" i="1"/>
  <c r="BM45" i="1"/>
  <c r="C46" i="1"/>
  <c r="C47" i="1"/>
  <c r="C48" i="1"/>
  <c r="C49" i="1"/>
  <c r="B50" i="1"/>
  <c r="F50" i="1"/>
  <c r="H50" i="1"/>
  <c r="I50" i="1"/>
  <c r="K50" i="1"/>
  <c r="L50" i="1"/>
  <c r="M50" i="1"/>
  <c r="P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H50" i="1"/>
  <c r="AI50" i="1"/>
  <c r="AJ50" i="1"/>
  <c r="AK50" i="1"/>
  <c r="AL50" i="1"/>
  <c r="AM50" i="1"/>
  <c r="AN50" i="1"/>
  <c r="AO50" i="1"/>
  <c r="AP50" i="1"/>
  <c r="AU50" i="1"/>
  <c r="AV50" i="1"/>
  <c r="AW50" i="1"/>
  <c r="AX50" i="1"/>
  <c r="AY50" i="1"/>
  <c r="AZ50" i="1"/>
  <c r="BA50" i="1"/>
  <c r="BB50" i="1"/>
  <c r="BC50" i="1"/>
  <c r="BD50" i="1"/>
  <c r="BE50" i="1"/>
  <c r="BF50" i="1"/>
  <c r="BG50" i="1"/>
  <c r="BH50" i="1"/>
  <c r="BI50" i="1"/>
  <c r="BJ50" i="1"/>
  <c r="BK50" i="1"/>
  <c r="G47" i="1" l="1"/>
  <c r="Q47" i="1"/>
  <c r="AS47" i="1"/>
  <c r="AG47" i="1"/>
  <c r="AG42" i="1"/>
  <c r="G42" i="1"/>
  <c r="Q42" i="1"/>
  <c r="AS42" i="1"/>
  <c r="AG21" i="1"/>
  <c r="AG34" i="1"/>
  <c r="AT34" i="1"/>
  <c r="AS34" i="1"/>
  <c r="Q34" i="1"/>
  <c r="G34" i="1"/>
  <c r="AG26" i="1"/>
  <c r="AG24" i="1"/>
  <c r="G24" i="1"/>
  <c r="Q24" i="1"/>
  <c r="BM24" i="1"/>
  <c r="G14" i="1"/>
  <c r="Q14" i="1"/>
  <c r="AG14" i="1"/>
  <c r="AS48" i="1"/>
  <c r="AG46" i="1"/>
  <c r="G46" i="1"/>
  <c r="Q46" i="1"/>
  <c r="BM46" i="1"/>
  <c r="AG43" i="1"/>
  <c r="G19" i="1"/>
  <c r="Q19" i="1"/>
  <c r="BM19" i="1"/>
  <c r="G49" i="1"/>
  <c r="AS49" i="1"/>
  <c r="Q49" i="1"/>
  <c r="AG49" i="1"/>
  <c r="BM17" i="1"/>
  <c r="BM42" i="1"/>
  <c r="G41" i="1"/>
  <c r="AG41" i="1"/>
  <c r="Q41" i="1"/>
  <c r="BM41" i="1"/>
  <c r="AS35" i="1"/>
  <c r="AT33" i="1"/>
  <c r="AS27" i="1"/>
  <c r="AT25" i="1"/>
  <c r="AS22" i="1"/>
  <c r="G22" i="1"/>
  <c r="Q22" i="1"/>
  <c r="AG22" i="1"/>
  <c r="AS38" i="1"/>
  <c r="G38" i="1"/>
  <c r="Q38" i="1"/>
  <c r="AG38" i="1"/>
  <c r="AS21" i="1"/>
  <c r="G11" i="1"/>
  <c r="Q11" i="1"/>
  <c r="AS30" i="1"/>
  <c r="G30" i="1"/>
  <c r="Q30" i="1"/>
  <c r="AG30" i="1"/>
  <c r="BM48" i="1"/>
  <c r="G48" i="1"/>
  <c r="AG48" i="1"/>
  <c r="Q48" i="1"/>
  <c r="AG37" i="1"/>
  <c r="BM49" i="1"/>
  <c r="BM47" i="1"/>
  <c r="AT42" i="1"/>
  <c r="BM38" i="1"/>
  <c r="G35" i="1"/>
  <c r="Q35" i="1"/>
  <c r="BM35" i="1"/>
  <c r="G33" i="1"/>
  <c r="Q33" i="1"/>
  <c r="BM33" i="1"/>
  <c r="AG33" i="1"/>
  <c r="G27" i="1"/>
  <c r="Q27" i="1"/>
  <c r="BM27" i="1"/>
  <c r="G25" i="1"/>
  <c r="Q25" i="1"/>
  <c r="BM25" i="1"/>
  <c r="AG25" i="1"/>
  <c r="BM11" i="1"/>
  <c r="AG5" i="1"/>
  <c r="AT49" i="1"/>
  <c r="AT47" i="1"/>
  <c r="AS44" i="1"/>
  <c r="G44" i="1"/>
  <c r="Q44" i="1"/>
  <c r="AG44" i="1"/>
  <c r="BM30" i="1"/>
  <c r="AS11" i="1"/>
  <c r="AT9" i="1"/>
  <c r="AS15" i="1"/>
  <c r="AS6" i="1"/>
  <c r="Q45" i="1"/>
  <c r="AS41" i="1"/>
  <c r="Q39" i="1"/>
  <c r="G36" i="1"/>
  <c r="AG35" i="1"/>
  <c r="AS33" i="1"/>
  <c r="Q31" i="1"/>
  <c r="G28" i="1"/>
  <c r="AG27" i="1"/>
  <c r="AS25" i="1"/>
  <c r="Q23" i="1"/>
  <c r="G20" i="1"/>
  <c r="AG19" i="1"/>
  <c r="AS17" i="1"/>
  <c r="AT17" i="1"/>
  <c r="G12" i="1"/>
  <c r="AG11" i="1"/>
  <c r="AS9" i="1"/>
  <c r="BM6" i="1"/>
  <c r="G6" i="1"/>
  <c r="AS4" i="1"/>
  <c r="AS23" i="1"/>
  <c r="AT43" i="1"/>
  <c r="AT37" i="1"/>
  <c r="AG36" i="1"/>
  <c r="AG28" i="1"/>
  <c r="BM26" i="1"/>
  <c r="AT21" i="1"/>
  <c r="AG20" i="1"/>
  <c r="AG18" i="1"/>
  <c r="AT13" i="1"/>
  <c r="AT8" i="1"/>
  <c r="AS28" i="1"/>
  <c r="AS45" i="1"/>
  <c r="AT48" i="1"/>
  <c r="AT46" i="1"/>
  <c r="AT24" i="1"/>
  <c r="AT5" i="1"/>
  <c r="AS46" i="1"/>
  <c r="AT35" i="1"/>
  <c r="AT27" i="1"/>
  <c r="AT19" i="1"/>
  <c r="AT16" i="1"/>
  <c r="AT11" i="1"/>
  <c r="AS39" i="1"/>
  <c r="AT44" i="1"/>
  <c r="AT38" i="1"/>
  <c r="AT30" i="1"/>
  <c r="AT14" i="1"/>
  <c r="AT4" i="1"/>
  <c r="AS31" i="1"/>
  <c r="BL50" i="1"/>
  <c r="C50" i="1"/>
  <c r="AR50" i="1"/>
  <c r="D50" i="1" s="1"/>
  <c r="AY94" i="1"/>
  <c r="BC94" i="1"/>
  <c r="BD134" i="1"/>
  <c r="BC134" i="1"/>
  <c r="BB134" i="1"/>
  <c r="BA134" i="1"/>
  <c r="AZ134" i="1"/>
  <c r="AY134" i="1"/>
  <c r="AX134" i="1"/>
  <c r="AW134" i="1"/>
  <c r="AV134" i="1"/>
  <c r="AU134" i="1"/>
  <c r="BD132" i="1"/>
  <c r="BC132" i="1"/>
  <c r="BB132" i="1"/>
  <c r="BA132" i="1"/>
  <c r="AZ132" i="1"/>
  <c r="AY132" i="1"/>
  <c r="AX132" i="1"/>
  <c r="AW132" i="1"/>
  <c r="AV132" i="1"/>
  <c r="AU132" i="1"/>
  <c r="BD130" i="1"/>
  <c r="BC130" i="1"/>
  <c r="BB130" i="1"/>
  <c r="BA130" i="1"/>
  <c r="AZ130" i="1"/>
  <c r="AY130" i="1"/>
  <c r="AX130" i="1"/>
  <c r="AW130" i="1"/>
  <c r="AV130" i="1"/>
  <c r="AU130" i="1"/>
  <c r="BD128" i="1"/>
  <c r="BC128" i="1"/>
  <c r="BB128" i="1"/>
  <c r="BA128" i="1"/>
  <c r="AZ128" i="1"/>
  <c r="AY128" i="1"/>
  <c r="AX128" i="1"/>
  <c r="AW128" i="1"/>
  <c r="AV128" i="1"/>
  <c r="AU128" i="1"/>
  <c r="BD126" i="1"/>
  <c r="BC126" i="1"/>
  <c r="BB126" i="1"/>
  <c r="BA126" i="1"/>
  <c r="AZ126" i="1"/>
  <c r="AY126" i="1"/>
  <c r="AX126" i="1"/>
  <c r="AW126" i="1"/>
  <c r="AV126" i="1"/>
  <c r="AU126" i="1"/>
  <c r="BD124" i="1"/>
  <c r="BC124" i="1"/>
  <c r="BB124" i="1"/>
  <c r="BA124" i="1"/>
  <c r="AZ124" i="1"/>
  <c r="AY124" i="1"/>
  <c r="AX124" i="1"/>
  <c r="AW124" i="1"/>
  <c r="AV124" i="1"/>
  <c r="AU124" i="1"/>
  <c r="BD122" i="1"/>
  <c r="BC122" i="1"/>
  <c r="BB122" i="1"/>
  <c r="BA122" i="1"/>
  <c r="AZ122" i="1"/>
  <c r="AY122" i="1"/>
  <c r="AX122" i="1"/>
  <c r="AW122" i="1"/>
  <c r="AV122" i="1"/>
  <c r="AU122" i="1"/>
  <c r="BD120" i="1"/>
  <c r="BC120" i="1"/>
  <c r="BB120" i="1"/>
  <c r="BA120" i="1"/>
  <c r="AZ120" i="1"/>
  <c r="AY120" i="1"/>
  <c r="AX120" i="1"/>
  <c r="AW120" i="1"/>
  <c r="AV120" i="1"/>
  <c r="AU120" i="1"/>
  <c r="BD118" i="1"/>
  <c r="BC118" i="1"/>
  <c r="BB118" i="1"/>
  <c r="BA118" i="1"/>
  <c r="AZ118" i="1"/>
  <c r="AY118" i="1"/>
  <c r="AX118" i="1"/>
  <c r="AW118" i="1"/>
  <c r="AV118" i="1"/>
  <c r="AU118" i="1"/>
  <c r="BD116" i="1"/>
  <c r="BC116" i="1"/>
  <c r="BB116" i="1"/>
  <c r="BA116" i="1"/>
  <c r="AZ116" i="1"/>
  <c r="AY116" i="1"/>
  <c r="AX116" i="1"/>
  <c r="AW116" i="1"/>
  <c r="AV116" i="1"/>
  <c r="AU116" i="1"/>
  <c r="BD114" i="1"/>
  <c r="BC114" i="1"/>
  <c r="BB114" i="1"/>
  <c r="BA114" i="1"/>
  <c r="AZ114" i="1"/>
  <c r="AY114" i="1"/>
  <c r="AX114" i="1"/>
  <c r="AW114" i="1"/>
  <c r="AV114" i="1"/>
  <c r="AU114" i="1"/>
  <c r="BD112" i="1"/>
  <c r="BC112" i="1"/>
  <c r="BB112" i="1"/>
  <c r="BA112" i="1"/>
  <c r="AZ112" i="1"/>
  <c r="AY112" i="1"/>
  <c r="AX112" i="1"/>
  <c r="AW112" i="1"/>
  <c r="AV112" i="1"/>
  <c r="AU112" i="1"/>
  <c r="BD110" i="1"/>
  <c r="BC110" i="1"/>
  <c r="BB110" i="1"/>
  <c r="BA110" i="1"/>
  <c r="AZ110" i="1"/>
  <c r="AY110" i="1"/>
  <c r="AX110" i="1"/>
  <c r="AW110" i="1"/>
  <c r="AV110" i="1"/>
  <c r="AU110" i="1"/>
  <c r="BD108" i="1"/>
  <c r="BC108" i="1"/>
  <c r="BB108" i="1"/>
  <c r="BA108" i="1"/>
  <c r="AZ108" i="1"/>
  <c r="AY108" i="1"/>
  <c r="AX108" i="1"/>
  <c r="AW108" i="1"/>
  <c r="AV108" i="1"/>
  <c r="AU108" i="1"/>
  <c r="BD106" i="1"/>
  <c r="BC106" i="1"/>
  <c r="BB106" i="1"/>
  <c r="BA106" i="1"/>
  <c r="AZ106" i="1"/>
  <c r="AY106" i="1"/>
  <c r="AX106" i="1"/>
  <c r="AW106" i="1"/>
  <c r="AV106" i="1"/>
  <c r="AU106" i="1"/>
  <c r="BD104" i="1"/>
  <c r="BC104" i="1"/>
  <c r="BB104" i="1"/>
  <c r="BA104" i="1"/>
  <c r="AZ104" i="1"/>
  <c r="AY104" i="1"/>
  <c r="AX104" i="1"/>
  <c r="AW104" i="1"/>
  <c r="AV104" i="1"/>
  <c r="AU104" i="1"/>
  <c r="BD102" i="1"/>
  <c r="BC102" i="1"/>
  <c r="BB102" i="1"/>
  <c r="BA102" i="1"/>
  <c r="AZ102" i="1"/>
  <c r="AY102" i="1"/>
  <c r="AX102" i="1"/>
  <c r="AW102" i="1"/>
  <c r="AV102" i="1"/>
  <c r="AU102" i="1"/>
  <c r="BD100" i="1"/>
  <c r="BC100" i="1"/>
  <c r="BB100" i="1"/>
  <c r="BA100" i="1"/>
  <c r="AZ100" i="1"/>
  <c r="AY100" i="1"/>
  <c r="AX100" i="1"/>
  <c r="AW100" i="1"/>
  <c r="AV100" i="1"/>
  <c r="AU100" i="1"/>
  <c r="BD98" i="1"/>
  <c r="BC98" i="1"/>
  <c r="BB98" i="1"/>
  <c r="BA98" i="1"/>
  <c r="AZ98" i="1"/>
  <c r="AY98" i="1"/>
  <c r="AX98" i="1"/>
  <c r="AW98" i="1"/>
  <c r="AV98" i="1"/>
  <c r="AU98" i="1"/>
  <c r="BD96" i="1"/>
  <c r="BD136" i="1" s="1"/>
  <c r="BC96" i="1"/>
  <c r="BC136" i="1" s="1"/>
  <c r="BB96" i="1"/>
  <c r="BB136" i="1" s="1"/>
  <c r="BA96" i="1"/>
  <c r="BA136" i="1" s="1"/>
  <c r="AZ96" i="1"/>
  <c r="AZ136" i="1" s="1"/>
  <c r="AY96" i="1"/>
  <c r="AY136" i="1" s="1"/>
  <c r="AX96" i="1"/>
  <c r="AX136" i="1" s="1"/>
  <c r="AW96" i="1"/>
  <c r="AW136" i="1" s="1"/>
  <c r="AV96" i="1"/>
  <c r="AV136" i="1" s="1"/>
  <c r="AU96" i="1"/>
  <c r="AU136" i="1" s="1"/>
  <c r="BD94" i="1"/>
  <c r="BB94" i="1"/>
  <c r="BA94" i="1"/>
  <c r="AZ94" i="1"/>
  <c r="AX94" i="1"/>
  <c r="AW94" i="1"/>
  <c r="AV94" i="1"/>
  <c r="AU94" i="1"/>
  <c r="BM18" i="1" l="1"/>
  <c r="G50" i="1"/>
  <c r="BM29" i="1"/>
  <c r="Q29" i="1"/>
  <c r="G29" i="1"/>
  <c r="AT29" i="1"/>
  <c r="Q37" i="1"/>
  <c r="BM37" i="1"/>
  <c r="G37" i="1"/>
  <c r="G10" i="1"/>
  <c r="AT10" i="1"/>
  <c r="Q10" i="1"/>
  <c r="Q32" i="1"/>
  <c r="AG16" i="1"/>
  <c r="G8" i="1"/>
  <c r="Q8" i="1"/>
  <c r="BM8" i="1"/>
  <c r="AS16" i="1"/>
  <c r="Q5" i="1"/>
  <c r="G5" i="1"/>
  <c r="BM5" i="1"/>
  <c r="Q43" i="1"/>
  <c r="G43" i="1"/>
  <c r="BM43" i="1"/>
  <c r="G9" i="1"/>
  <c r="Q9" i="1"/>
  <c r="AG9" i="1"/>
  <c r="AS29" i="1"/>
  <c r="Q18" i="1"/>
  <c r="G18" i="1"/>
  <c r="AS18" i="1"/>
  <c r="AT18" i="1"/>
  <c r="AS8" i="1"/>
  <c r="BM4" i="1"/>
  <c r="G4" i="1"/>
  <c r="Q4" i="1"/>
  <c r="AG4" i="1"/>
  <c r="G13" i="1"/>
  <c r="Q13" i="1"/>
  <c r="BM13" i="1"/>
  <c r="Q40" i="1"/>
  <c r="BM9" i="1"/>
  <c r="AS5" i="1"/>
  <c r="AS37" i="1"/>
  <c r="BM10" i="1"/>
  <c r="AS43" i="1"/>
  <c r="G7" i="1"/>
  <c r="BM7" i="1"/>
  <c r="Q7" i="1"/>
  <c r="AG7" i="1"/>
  <c r="G16" i="1"/>
  <c r="Q16" i="1"/>
  <c r="BM16" i="1"/>
  <c r="AS7" i="1"/>
  <c r="AG8" i="1"/>
  <c r="AT7" i="1"/>
  <c r="Q21" i="1"/>
  <c r="G21" i="1"/>
  <c r="BM21" i="1"/>
  <c r="AT26" i="1"/>
  <c r="Q26" i="1"/>
  <c r="AS26" i="1"/>
  <c r="G26" i="1"/>
  <c r="G17" i="1"/>
  <c r="Q17" i="1"/>
  <c r="AG17" i="1"/>
  <c r="AG13" i="1"/>
  <c r="AS13" i="1"/>
  <c r="AG29" i="1"/>
  <c r="AG10" i="1"/>
  <c r="AS10" i="1"/>
  <c r="AT50" i="1"/>
  <c r="AS50" i="1"/>
  <c r="BM50" i="1"/>
  <c r="AG50" i="1"/>
  <c r="BS50" i="1"/>
  <c r="J50" i="1" l="1"/>
  <c r="Q50" i="1" s="1"/>
  <c r="BT50" i="1"/>
</calcChain>
</file>

<file path=xl/sharedStrings.xml><?xml version="1.0" encoding="utf-8"?>
<sst xmlns="http://schemas.openxmlformats.org/spreadsheetml/2006/main" count="56" uniqueCount="54">
  <si>
    <t>实际用人</t>
  </si>
  <si>
    <t>目标产能</t>
  </si>
  <si>
    <t>实际产能</t>
  </si>
  <si>
    <t>达成率</t>
  </si>
  <si>
    <t>MQC</t>
  </si>
  <si>
    <t>MQC
不良数</t>
  </si>
  <si>
    <t>MQC
不良率</t>
  </si>
  <si>
    <t>PQC</t>
    <phoneticPr fontId="7" type="noConversion"/>
  </si>
  <si>
    <t>PQC
不良数</t>
  </si>
  <si>
    <t>PQC
不良率</t>
  </si>
  <si>
    <t>总报废性
不良率</t>
  </si>
  <si>
    <t>待重工
品数量</t>
  </si>
  <si>
    <t>待重工
不良率</t>
  </si>
  <si>
    <t>不良前三以上品名改善对策</t>
  </si>
  <si>
    <t>标准投料G/pcs</t>
    <phoneticPr fontId="7" type="noConversion"/>
  </si>
  <si>
    <t>称重实际投料G/pcs</t>
    <phoneticPr fontId="7" type="noConversion"/>
  </si>
  <si>
    <t>实际投料重量KG</t>
    <phoneticPr fontId="7" type="noConversion"/>
  </si>
  <si>
    <t>产品标准单重 G/PCS</t>
  </si>
  <si>
    <t>产品实际单重 G/PCS</t>
  </si>
  <si>
    <t>胶头报废重量
KG</t>
    <phoneticPr fontId="7" type="noConversion"/>
  </si>
  <si>
    <t>胶头报废标准比率
%</t>
    <phoneticPr fontId="7" type="noConversion"/>
  </si>
  <si>
    <t>实际胶头报废比率
%</t>
    <phoneticPr fontId="7" type="noConversion"/>
  </si>
  <si>
    <t>报废称重量KG(不良+胶头)</t>
    <phoneticPr fontId="7" type="noConversion"/>
  </si>
  <si>
    <t>原料绩效</t>
  </si>
  <si>
    <t>少层数</t>
  </si>
  <si>
    <t>白线</t>
  </si>
  <si>
    <t>分层</t>
  </si>
  <si>
    <t>壁薄</t>
  </si>
  <si>
    <t>破洞</t>
  </si>
  <si>
    <t>内折</t>
  </si>
  <si>
    <t>缺胶</t>
  </si>
  <si>
    <t>气泡</t>
  </si>
  <si>
    <t>变形</t>
  </si>
  <si>
    <t>其他</t>
  </si>
  <si>
    <t>合计</t>
  </si>
  <si>
    <t>本月不良目标2%</t>
  </si>
  <si>
    <t>少层数
số tầng ít</t>
  </si>
  <si>
    <t>白线
chỉ trắng</t>
  </si>
  <si>
    <t>分层
tách lớp</t>
  </si>
  <si>
    <t>色差
khác màu</t>
  </si>
  <si>
    <t>未熟
chưa chín</t>
  </si>
  <si>
    <t>壁厚
quá dày</t>
  </si>
  <si>
    <t>壁薄
quá mỏng</t>
  </si>
  <si>
    <t>破洞
Lớp lót FVMQ bị hư</t>
  </si>
  <si>
    <t>内折
nếp gấp trong</t>
  </si>
  <si>
    <t>缺胶
Lõm bên trong</t>
  </si>
  <si>
    <t>气泡
Bọt khí</t>
  </si>
  <si>
    <t>切短
Cắt bề ngắn</t>
  </si>
  <si>
    <t>变形
biến dạng</t>
  </si>
  <si>
    <t>其他
Khác</t>
  </si>
  <si>
    <t>良品数
OP</t>
  </si>
  <si>
    <t>Target on system</t>
  </si>
  <si>
    <t>REWORK</t>
  </si>
  <si>
    <t>其他Khác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</si>
</sst>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_);[Red]\(0.0\)"/>
    <numFmt numFmtId="165" formatCode="0.00_);[Red]\(0.00\)"/>
    <numFmt numFmtId="166" formatCode="0.0%"/>
    <numFmt numFmtId="167" formatCode="_ * #,##0.00_ ;_ * \-#,##0.00_ ;_ * &quot;-&quot;??_ ;_ @_ "/>
  </numFmts>
  <fonts count="18">
    <font>
      <sz val="12"/>
      <name val="宋体"/>
      <charset val="134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5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3"/>
      <color theme="1"/>
      <name val="Calibri"/>
      <family val="2"/>
      <scheme val="minor"/>
    </font>
    <font>
      <sz val="12"/>
      <name val="Calibri"/>
      <family val="2"/>
      <scheme val="minor"/>
    </font>
    <font>
      <sz val="15"/>
      <color rgb="FFFF0000"/>
      <name val="Calibri"/>
      <family val="2"/>
      <scheme val="minor"/>
    </font>
    <font>
      <sz val="12"/>
      <name val="宋体"/>
      <charset val="134"/>
    </font>
    <font>
      <sz val="15"/>
      <name val="Calibri"/>
      <family val="2"/>
      <scheme val="minor"/>
    </font>
    <font>
      <sz val="15"/>
      <color indexed="8"/>
      <name val="宋体"/>
      <charset val="134"/>
    </font>
    <font>
      <sz val="12"/>
      <color indexed="8"/>
      <name val="宋体"/>
      <charset val="134"/>
    </font>
    <font>
      <sz val="12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9CC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8">
    <xf numFmtId="0" fontId="0" fillId="0" borderId="0"/>
    <xf numFmtId="167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3" fillId="0" borderId="0"/>
    <xf numFmtId="0" fontId="3" fillId="0" borderId="0"/>
    <xf numFmtId="0" fontId="2" fillId="0" borderId="0"/>
    <xf numFmtId="0" fontId="1" fillId="0" borderId="0"/>
    <xf numFmtId="0" fontId="1" fillId="0" borderId="0"/>
  </cellStyleXfs>
  <cellXfs count="91">
    <xf numFmtId="0" fontId="0" fillId="0" borderId="0" xfId="0"/>
    <xf numFmtId="0" fontId="3" fillId="0" borderId="0" xfId="3"/>
    <xf numFmtId="0" fontId="6" fillId="0" borderId="6" xfId="3" applyFont="1" applyBorder="1" applyAlignment="1">
      <alignment horizontal="center" vertical="center"/>
    </xf>
    <xf numFmtId="0" fontId="6" fillId="5" borderId="4" xfId="3" applyFont="1" applyFill="1" applyBorder="1" applyAlignment="1">
      <alignment horizontal="center" vertical="center" wrapText="1" shrinkToFit="1"/>
    </xf>
    <xf numFmtId="0" fontId="7" fillId="5" borderId="4" xfId="3" applyFont="1" applyFill="1" applyBorder="1" applyAlignment="1">
      <alignment horizontal="center" vertical="center" wrapText="1" shrinkToFit="1"/>
    </xf>
    <xf numFmtId="0" fontId="5" fillId="0" borderId="4" xfId="3" applyFont="1" applyBorder="1" applyAlignment="1">
      <alignment horizontal="center" vertical="center" wrapText="1"/>
    </xf>
    <xf numFmtId="0" fontId="5" fillId="0" borderId="4" xfId="3" applyFont="1" applyBorder="1" applyAlignment="1">
      <alignment horizontal="center" vertical="center"/>
    </xf>
    <xf numFmtId="0" fontId="5" fillId="6" borderId="4" xfId="4" applyFont="1" applyFill="1" applyBorder="1" applyAlignment="1">
      <alignment horizontal="center" vertical="center"/>
    </xf>
    <xf numFmtId="0" fontId="5" fillId="6" borderId="4" xfId="3" applyFont="1" applyFill="1" applyBorder="1" applyAlignment="1">
      <alignment horizontal="center" vertical="center" wrapText="1"/>
    </xf>
    <xf numFmtId="10" fontId="7" fillId="0" borderId="4" xfId="3" applyNumberFormat="1" applyFont="1" applyBorder="1" applyAlignment="1">
      <alignment horizontal="center" vertical="center"/>
    </xf>
    <xf numFmtId="164" fontId="6" fillId="5" borderId="4" xfId="3" applyNumberFormat="1" applyFont="1" applyFill="1" applyBorder="1" applyAlignment="1">
      <alignment horizontal="center" vertical="center"/>
    </xf>
    <xf numFmtId="164" fontId="6" fillId="6" borderId="4" xfId="3" applyNumberFormat="1" applyFont="1" applyFill="1" applyBorder="1" applyAlignment="1">
      <alignment horizontal="center" vertical="center"/>
    </xf>
    <xf numFmtId="164" fontId="9" fillId="6" borderId="4" xfId="3" applyNumberFormat="1" applyFont="1" applyFill="1" applyBorder="1" applyAlignment="1">
      <alignment horizontal="center" vertical="center"/>
    </xf>
    <xf numFmtId="165" fontId="6" fillId="5" borderId="4" xfId="3" applyNumberFormat="1" applyFont="1" applyFill="1" applyBorder="1" applyAlignment="1">
      <alignment horizontal="center" vertical="center"/>
    </xf>
    <xf numFmtId="10" fontId="7" fillId="3" borderId="4" xfId="3" applyNumberFormat="1" applyFont="1" applyFill="1" applyBorder="1" applyAlignment="1">
      <alignment horizontal="center" vertical="center"/>
    </xf>
    <xf numFmtId="10" fontId="10" fillId="0" borderId="4" xfId="3" applyNumberFormat="1" applyFont="1" applyBorder="1" applyAlignment="1">
      <alignment horizontal="center" vertical="center"/>
    </xf>
    <xf numFmtId="166" fontId="12" fillId="6" borderId="4" xfId="2" applyNumberFormat="1" applyFont="1" applyFill="1" applyBorder="1" applyAlignment="1">
      <alignment horizontal="center" vertical="center"/>
    </xf>
    <xf numFmtId="0" fontId="5" fillId="6" borderId="5" xfId="4" applyFont="1" applyFill="1" applyBorder="1" applyAlignment="1">
      <alignment horizontal="center" vertical="center"/>
    </xf>
    <xf numFmtId="0" fontId="5" fillId="6" borderId="4" xfId="3" applyFont="1" applyFill="1" applyBorder="1" applyAlignment="1">
      <alignment horizontal="center" vertical="center"/>
    </xf>
    <xf numFmtId="1" fontId="5" fillId="0" borderId="4" xfId="3" applyNumberFormat="1" applyFont="1" applyBorder="1" applyAlignment="1">
      <alignment horizontal="center" vertical="center"/>
    </xf>
    <xf numFmtId="9" fontId="12" fillId="6" borderId="4" xfId="2" applyFont="1" applyFill="1" applyBorder="1" applyAlignment="1">
      <alignment horizontal="center" vertical="center"/>
    </xf>
    <xf numFmtId="0" fontId="13" fillId="6" borderId="8" xfId="0" applyFont="1" applyFill="1" applyBorder="1" applyAlignment="1">
      <alignment horizontal="center" vertical="center"/>
    </xf>
    <xf numFmtId="0" fontId="13" fillId="6" borderId="0" xfId="0" applyFont="1" applyFill="1" applyBorder="1" applyAlignment="1">
      <alignment horizontal="center" vertical="center"/>
    </xf>
    <xf numFmtId="0" fontId="12" fillId="6" borderId="0" xfId="4" applyFont="1" applyFill="1" applyBorder="1" applyAlignment="1">
      <alignment horizontal="center" vertical="center"/>
    </xf>
    <xf numFmtId="9" fontId="12" fillId="6" borderId="0" xfId="2" applyFont="1" applyFill="1" applyBorder="1" applyAlignment="1">
      <alignment horizontal="center" vertical="center"/>
    </xf>
    <xf numFmtId="0" fontId="14" fillId="6" borderId="0" xfId="0" applyFont="1" applyFill="1" applyBorder="1" applyAlignment="1">
      <alignment horizontal="center" vertical="center" wrapText="1"/>
    </xf>
    <xf numFmtId="164" fontId="7" fillId="6" borderId="4" xfId="3" applyNumberFormat="1" applyFont="1" applyFill="1" applyBorder="1" applyAlignment="1">
      <alignment horizontal="center" vertical="center"/>
    </xf>
    <xf numFmtId="165" fontId="9" fillId="6" borderId="4" xfId="3" applyNumberFormat="1" applyFont="1" applyFill="1" applyBorder="1" applyAlignment="1">
      <alignment horizontal="center" vertical="center"/>
    </xf>
    <xf numFmtId="10" fontId="9" fillId="6" borderId="4" xfId="3" applyNumberFormat="1" applyFont="1" applyFill="1" applyBorder="1" applyAlignment="1">
      <alignment horizontal="center" vertical="center"/>
    </xf>
    <xf numFmtId="10" fontId="9" fillId="6" borderId="4" xfId="2" applyNumberFormat="1" applyFont="1" applyFill="1" applyBorder="1" applyAlignment="1">
      <alignment horizontal="center" vertical="center"/>
    </xf>
    <xf numFmtId="165" fontId="6" fillId="6" borderId="4" xfId="3" applyNumberFormat="1" applyFont="1" applyFill="1" applyBorder="1" applyAlignment="1">
      <alignment horizontal="center" vertical="center"/>
    </xf>
    <xf numFmtId="10" fontId="6" fillId="6" borderId="4" xfId="2" applyNumberFormat="1" applyFont="1" applyFill="1" applyBorder="1" applyAlignment="1">
      <alignment horizontal="center" vertical="center"/>
    </xf>
    <xf numFmtId="166" fontId="12" fillId="6" borderId="0" xfId="2" applyNumberFormat="1" applyFont="1" applyFill="1" applyBorder="1" applyAlignment="1">
      <alignment horizontal="center" vertical="center"/>
    </xf>
    <xf numFmtId="0" fontId="12" fillId="0" borderId="4" xfId="3" applyFont="1" applyBorder="1" applyAlignment="1">
      <alignment horizontal="center" vertical="center"/>
    </xf>
    <xf numFmtId="167" fontId="5" fillId="6" borderId="4" xfId="1" applyFont="1" applyFill="1" applyBorder="1" applyAlignment="1">
      <alignment horizontal="center" vertical="center"/>
    </xf>
    <xf numFmtId="10" fontId="7" fillId="6" borderId="4" xfId="3" applyNumberFormat="1" applyFont="1" applyFill="1" applyBorder="1" applyAlignment="1">
      <alignment horizontal="center" vertical="center"/>
    </xf>
    <xf numFmtId="10" fontId="10" fillId="6" borderId="4" xfId="3" applyNumberFormat="1" applyFont="1" applyFill="1" applyBorder="1" applyAlignment="1">
      <alignment horizontal="center" vertical="center"/>
    </xf>
    <xf numFmtId="167" fontId="2" fillId="0" borderId="0" xfId="1" applyFont="1"/>
    <xf numFmtId="0" fontId="12" fillId="6" borderId="4" xfId="3" applyFont="1" applyFill="1" applyBorder="1" applyAlignment="1">
      <alignment horizontal="center" vertical="center"/>
    </xf>
    <xf numFmtId="0" fontId="14" fillId="0" borderId="0" xfId="0" applyFont="1" applyBorder="1" applyAlignment="1">
      <alignment horizontal="center" vertical="center" wrapText="1"/>
    </xf>
    <xf numFmtId="2" fontId="5" fillId="6" borderId="4" xfId="3" applyNumberFormat="1" applyFont="1" applyFill="1" applyBorder="1" applyAlignment="1">
      <alignment horizontal="center" vertical="center"/>
    </xf>
    <xf numFmtId="0" fontId="3" fillId="0" borderId="8" xfId="3" applyBorder="1"/>
    <xf numFmtId="0" fontId="3" fillId="0" borderId="0" xfId="3" applyBorder="1"/>
    <xf numFmtId="2" fontId="5" fillId="0" borderId="4" xfId="3" applyNumberFormat="1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5" fillId="5" borderId="4" xfId="3" applyFont="1" applyFill="1" applyBorder="1" applyAlignment="1">
      <alignment horizontal="center" vertical="center"/>
    </xf>
    <xf numFmtId="164" fontId="5" fillId="6" borderId="4" xfId="3" applyNumberFormat="1" applyFont="1" applyFill="1" applyBorder="1" applyAlignment="1">
      <alignment horizontal="center" vertical="center"/>
    </xf>
    <xf numFmtId="10" fontId="5" fillId="2" borderId="4" xfId="3" applyNumberFormat="1" applyFont="1" applyFill="1" applyBorder="1" applyAlignment="1">
      <alignment horizontal="center" vertical="center"/>
    </xf>
    <xf numFmtId="10" fontId="10" fillId="7" borderId="4" xfId="3" applyNumberFormat="1" applyFont="1" applyFill="1" applyBorder="1" applyAlignment="1">
      <alignment horizontal="center" vertical="center"/>
    </xf>
    <xf numFmtId="166" fontId="5" fillId="6" borderId="4" xfId="2" applyNumberFormat="1" applyFont="1" applyFill="1" applyBorder="1" applyAlignment="1">
      <alignment horizontal="center" vertical="center"/>
    </xf>
    <xf numFmtId="0" fontId="5" fillId="6" borderId="3" xfId="4" applyFont="1" applyFill="1" applyBorder="1" applyAlignment="1">
      <alignment horizontal="center" vertical="center"/>
    </xf>
    <xf numFmtId="0" fontId="12" fillId="6" borderId="3" xfId="4" applyFont="1" applyFill="1" applyBorder="1" applyAlignment="1">
      <alignment horizontal="center" vertical="center"/>
    </xf>
    <xf numFmtId="10" fontId="10" fillId="0" borderId="1" xfId="3" applyNumberFormat="1" applyFont="1" applyBorder="1" applyAlignment="1">
      <alignment horizontal="center" vertical="center"/>
    </xf>
    <xf numFmtId="0" fontId="5" fillId="0" borderId="4" xfId="3" applyFont="1" applyBorder="1" applyAlignment="1">
      <alignment horizontal="center" vertical="center" wrapText="1"/>
    </xf>
    <xf numFmtId="0" fontId="5" fillId="6" borderId="4" xfId="4" applyFont="1" applyFill="1" applyBorder="1" applyAlignment="1">
      <alignment horizontal="center" vertical="center" wrapText="1"/>
    </xf>
    <xf numFmtId="0" fontId="8" fillId="0" borderId="4" xfId="3" applyFont="1" applyBorder="1" applyAlignment="1">
      <alignment horizontal="center" vertical="center" wrapText="1"/>
    </xf>
    <xf numFmtId="0" fontId="15" fillId="6" borderId="1" xfId="0" applyNumberFormat="1" applyFont="1" applyFill="1" applyBorder="1" applyAlignment="1">
      <alignment horizontal="center" vertical="center" wrapText="1"/>
    </xf>
    <xf numFmtId="0" fontId="15" fillId="6" borderId="4" xfId="0" applyNumberFormat="1" applyFont="1" applyFill="1" applyBorder="1" applyAlignment="1">
      <alignment horizontal="center" vertical="center" wrapText="1"/>
    </xf>
    <xf numFmtId="0" fontId="16" fillId="6" borderId="4" xfId="0" applyNumberFormat="1" applyFont="1" applyFill="1" applyBorder="1" applyAlignment="1">
      <alignment horizontal="center" vertical="center"/>
    </xf>
    <xf numFmtId="0" fontId="2" fillId="6" borderId="4" xfId="5" applyNumberFormat="1" applyFont="1" applyFill="1" applyBorder="1" applyAlignment="1">
      <alignment horizontal="center" vertical="center"/>
    </xf>
    <xf numFmtId="0" fontId="16" fillId="6" borderId="1" xfId="0" applyNumberFormat="1" applyFont="1" applyFill="1" applyBorder="1" applyAlignment="1">
      <alignment horizontal="center" vertical="center"/>
    </xf>
    <xf numFmtId="0" fontId="5" fillId="0" borderId="1" xfId="3" applyNumberFormat="1" applyFont="1" applyBorder="1" applyAlignment="1">
      <alignment horizontal="center" vertical="center"/>
    </xf>
    <xf numFmtId="0" fontId="16" fillId="6" borderId="0" xfId="0" applyNumberFormat="1" applyFont="1" applyFill="1" applyBorder="1" applyAlignment="1">
      <alignment horizontal="center" vertical="center"/>
    </xf>
    <xf numFmtId="0" fontId="17" fillId="6" borderId="0" xfId="0" applyNumberFormat="1" applyFont="1" applyFill="1" applyBorder="1" applyAlignment="1">
      <alignment horizontal="center" vertical="center"/>
    </xf>
    <xf numFmtId="0" fontId="6" fillId="3" borderId="4" xfId="3" applyFont="1" applyFill="1" applyBorder="1" applyAlignment="1">
      <alignment horizontal="center" vertical="center" wrapText="1"/>
    </xf>
    <xf numFmtId="0" fontId="6" fillId="3" borderId="4" xfId="3" applyFont="1" applyFill="1" applyBorder="1" applyAlignment="1">
      <alignment horizontal="center" vertical="center"/>
    </xf>
    <xf numFmtId="0" fontId="4" fillId="0" borderId="1" xfId="3" applyFont="1" applyBorder="1" applyAlignment="1">
      <alignment horizontal="center" vertical="center"/>
    </xf>
    <xf numFmtId="0" fontId="4" fillId="0" borderId="2" xfId="3" applyFont="1" applyBorder="1" applyAlignment="1">
      <alignment horizontal="center" vertical="center"/>
    </xf>
    <xf numFmtId="0" fontId="4" fillId="0" borderId="3" xfId="3" applyFont="1" applyBorder="1" applyAlignment="1">
      <alignment horizontal="center" vertical="center"/>
    </xf>
    <xf numFmtId="0" fontId="5" fillId="0" borderId="4" xfId="3" applyFont="1" applyBorder="1" applyAlignment="1">
      <alignment horizontal="center" vertical="center" wrapText="1"/>
    </xf>
    <xf numFmtId="0" fontId="6" fillId="0" borderId="4" xfId="3" applyFont="1" applyBorder="1" applyAlignment="1">
      <alignment horizontal="center" vertical="center" wrapText="1"/>
    </xf>
    <xf numFmtId="0" fontId="6" fillId="0" borderId="4" xfId="3" applyFont="1" applyBorder="1" applyAlignment="1">
      <alignment horizontal="center" vertical="center"/>
    </xf>
    <xf numFmtId="0" fontId="6" fillId="0" borderId="5" xfId="3" applyFont="1" applyBorder="1" applyAlignment="1">
      <alignment horizontal="center" vertical="center" wrapText="1"/>
    </xf>
    <xf numFmtId="0" fontId="6" fillId="0" borderId="7" xfId="3" applyFont="1" applyBorder="1" applyAlignment="1">
      <alignment horizontal="center" vertical="center"/>
    </xf>
    <xf numFmtId="0" fontId="5" fillId="0" borderId="6" xfId="3" applyFont="1" applyBorder="1" applyAlignment="1">
      <alignment horizontal="center" vertical="center" wrapText="1"/>
    </xf>
    <xf numFmtId="0" fontId="5" fillId="0" borderId="4" xfId="3" applyFont="1" applyBorder="1" applyAlignment="1">
      <alignment horizontal="center" vertical="center"/>
    </xf>
    <xf numFmtId="0" fontId="5" fillId="2" borderId="4" xfId="3" applyFont="1" applyFill="1" applyBorder="1" applyAlignment="1">
      <alignment horizontal="center" vertical="center" wrapText="1"/>
    </xf>
    <xf numFmtId="0" fontId="5" fillId="2" borderId="4" xfId="3" applyFont="1" applyFill="1" applyBorder="1" applyAlignment="1">
      <alignment horizontal="center" vertical="center"/>
    </xf>
    <xf numFmtId="0" fontId="15" fillId="6" borderId="1" xfId="0" applyNumberFormat="1" applyFont="1" applyFill="1" applyBorder="1" applyAlignment="1">
      <alignment horizontal="center" vertical="center" wrapText="1"/>
    </xf>
    <xf numFmtId="0" fontId="15" fillId="6" borderId="2" xfId="0" applyNumberFormat="1" applyFont="1" applyFill="1" applyBorder="1" applyAlignment="1">
      <alignment horizontal="center" vertical="center" wrapText="1"/>
    </xf>
    <xf numFmtId="0" fontId="15" fillId="6" borderId="3" xfId="0" applyNumberFormat="1" applyFont="1" applyFill="1" applyBorder="1" applyAlignment="1">
      <alignment horizontal="center" vertical="center" wrapText="1"/>
    </xf>
    <xf numFmtId="0" fontId="5" fillId="4" borderId="8" xfId="3" applyFont="1" applyFill="1" applyBorder="1" applyAlignment="1">
      <alignment horizontal="center" vertical="center" wrapText="1"/>
    </xf>
    <xf numFmtId="0" fontId="5" fillId="4" borderId="0" xfId="3" applyFont="1" applyFill="1" applyBorder="1" applyAlignment="1">
      <alignment horizontal="center" vertical="center" wrapText="1"/>
    </xf>
    <xf numFmtId="0" fontId="5" fillId="4" borderId="9" xfId="3" applyFont="1" applyFill="1" applyBorder="1" applyAlignment="1">
      <alignment horizontal="center" vertical="center" wrapText="1"/>
    </xf>
    <xf numFmtId="0" fontId="5" fillId="4" borderId="1" xfId="3" applyFont="1" applyFill="1" applyBorder="1" applyAlignment="1">
      <alignment horizontal="center" vertical="center"/>
    </xf>
    <xf numFmtId="0" fontId="5" fillId="4" borderId="2" xfId="3" applyFont="1" applyFill="1" applyBorder="1" applyAlignment="1">
      <alignment horizontal="center" vertical="center"/>
    </xf>
    <xf numFmtId="0" fontId="5" fillId="0" borderId="1" xfId="3" applyFont="1" applyBorder="1" applyAlignment="1">
      <alignment horizontal="center" vertical="center" wrapText="1"/>
    </xf>
    <xf numFmtId="0" fontId="5" fillId="0" borderId="1" xfId="3" applyFont="1" applyBorder="1" applyAlignment="1">
      <alignment horizontal="center" vertical="center"/>
    </xf>
    <xf numFmtId="0" fontId="6" fillId="3" borderId="3" xfId="3" applyFont="1" applyFill="1" applyBorder="1" applyAlignment="1">
      <alignment horizontal="center" vertical="center" wrapText="1"/>
    </xf>
    <xf numFmtId="0" fontId="6" fillId="3" borderId="3" xfId="3" applyFont="1" applyFill="1" applyBorder="1" applyAlignment="1">
      <alignment horizontal="center" vertical="center"/>
    </xf>
    <xf numFmtId="0" fontId="5" fillId="4" borderId="4" xfId="3" applyFont="1" applyFill="1" applyBorder="1" applyAlignment="1">
      <alignment horizontal="center" vertical="center"/>
    </xf>
  </cellXfs>
  <cellStyles count="8">
    <cellStyle name="Comma" xfId="1" builtinId="3"/>
    <cellStyle name="Normal" xfId="0" builtinId="0"/>
    <cellStyle name="Normal 2 2 2" xfId="5" xr:uid="{00000000-0005-0000-0000-000000000000}"/>
    <cellStyle name="Normal 2 2 2 2 3 2 2 3" xfId="3" xr:uid="{00000000-0005-0000-0000-000001000000}"/>
    <cellStyle name="Normal 2 2 2 2 3 2 2 3 2" xfId="6" xr:uid="{3A442F91-584E-4802-8B7E-EEE8B878C85A}"/>
    <cellStyle name="Normal 2 3 2 2 3 2 2 3" xfId="4" xr:uid="{00000000-0005-0000-0000-000002000000}"/>
    <cellStyle name="Normal 2 3 2 2 3 2 2 3 2" xfId="7" xr:uid="{DA3208D6-C78E-4AD2-8C19-2CBF171451EF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762000</xdr:colOff>
      <xdr:row>49</xdr:row>
      <xdr:rowOff>0</xdr:rowOff>
    </xdr:from>
    <xdr:to>
      <xdr:col>0</xdr:col>
      <xdr:colOff>762000</xdr:colOff>
      <xdr:row>49</xdr:row>
      <xdr:rowOff>190500</xdr:rowOff>
    </xdr:to>
    <xdr:sp macro="" textlink="">
      <xdr:nvSpPr>
        <xdr:cNvPr id="2" name="Text Box 244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762000" y="12325350"/>
          <a:ext cx="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762000</xdr:colOff>
      <xdr:row>49</xdr:row>
      <xdr:rowOff>0</xdr:rowOff>
    </xdr:from>
    <xdr:to>
      <xdr:col>0</xdr:col>
      <xdr:colOff>762000</xdr:colOff>
      <xdr:row>49</xdr:row>
      <xdr:rowOff>190500</xdr:rowOff>
    </xdr:to>
    <xdr:sp macro="" textlink="">
      <xdr:nvSpPr>
        <xdr:cNvPr id="3" name="Text Box 2446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>
          <a:spLocks noChangeArrowheads="1"/>
        </xdr:cNvSpPr>
      </xdr:nvSpPr>
      <xdr:spPr bwMode="auto">
        <a:xfrm>
          <a:off x="762000" y="12325350"/>
          <a:ext cx="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0"/>
  </sheetPr>
  <dimension ref="A1:BU136"/>
  <sheetViews>
    <sheetView tabSelected="1" zoomScale="60" zoomScaleNormal="60" workbookViewId="0">
      <pane xSplit="7" ySplit="5" topLeftCell="H43" activePane="bottomRight" state="frozen"/>
      <selection pane="topRight" activeCell="G1" sqref="G1"/>
      <selection pane="bottomLeft" activeCell="A6" sqref="A6"/>
      <selection pane="bottomRight" activeCell="K50" sqref="K50"/>
    </sheetView>
  </sheetViews>
  <sheetFormatPr defaultColWidth="9" defaultRowHeight="14.4"/>
  <cols>
    <col min="1" max="1" width="31.796875" style="1" customWidth="1"/>
    <col min="2" max="2" width="6.8984375" style="1" customWidth="1"/>
    <col min="3" max="3" width="10.59765625" style="1" customWidth="1"/>
    <col min="4" max="5" width="9.3984375" style="1" customWidth="1"/>
    <col min="6" max="6" width="9.09765625" style="1" customWidth="1"/>
    <col min="7" max="17" width="11.69921875" style="1" customWidth="1"/>
    <col min="18" max="18" width="5.19921875" style="1" customWidth="1"/>
    <col min="19" max="19" width="6.5" style="1" customWidth="1"/>
    <col min="20" max="20" width="6" style="1" customWidth="1"/>
    <col min="21" max="21" width="5.3984375" style="1" customWidth="1"/>
    <col min="22" max="22" width="6" style="1" customWidth="1"/>
    <col min="23" max="23" width="5.3984375" style="1" customWidth="1"/>
    <col min="24" max="24" width="5.59765625" style="1" customWidth="1"/>
    <col min="25" max="25" width="6.69921875" style="1" customWidth="1"/>
    <col min="26" max="26" width="7.09765625" style="1" customWidth="1"/>
    <col min="27" max="27" width="6.3984375" style="1" bestFit="1" customWidth="1"/>
    <col min="28" max="28" width="5.3984375" style="1" customWidth="1"/>
    <col min="29" max="29" width="8.5" style="1" customWidth="1"/>
    <col min="30" max="30" width="6.8984375" style="1" customWidth="1"/>
    <col min="31" max="31" width="6.59765625" style="1" customWidth="1"/>
    <col min="32" max="32" width="9" style="1" customWidth="1"/>
    <col min="33" max="33" width="12.59765625" style="1" customWidth="1"/>
    <col min="34" max="35" width="5.59765625" style="1" customWidth="1"/>
    <col min="36" max="36" width="6.69921875" style="1" customWidth="1"/>
    <col min="37" max="38" width="5.3984375" style="1" customWidth="1"/>
    <col min="39" max="39" width="6.69921875" style="1" customWidth="1"/>
    <col min="40" max="43" width="5.3984375" style="1" customWidth="1"/>
    <col min="44" max="44" width="9" style="1"/>
    <col min="45" max="45" width="11.5" style="1" customWidth="1"/>
    <col min="46" max="46" width="11.8984375" style="1" customWidth="1"/>
    <col min="47" max="48" width="6.59765625" style="62" customWidth="1"/>
    <col min="49" max="49" width="8.3984375" style="62" customWidth="1"/>
    <col min="50" max="50" width="6" style="62" customWidth="1"/>
    <col min="51" max="51" width="6.19921875" style="62" customWidth="1"/>
    <col min="52" max="52" width="8" style="62" customWidth="1"/>
    <col min="53" max="53" width="8.5" style="62" customWidth="1"/>
    <col min="54" max="54" width="8.09765625" style="62" customWidth="1"/>
    <col min="55" max="55" width="6.8984375" style="62" customWidth="1"/>
    <col min="56" max="56" width="7.19921875" style="62" customWidth="1"/>
    <col min="57" max="57" width="7" style="62" customWidth="1"/>
    <col min="58" max="58" width="7.09765625" style="62" customWidth="1"/>
    <col min="59" max="59" width="9.69921875" style="62" customWidth="1"/>
    <col min="60" max="60" width="7.59765625" style="62" customWidth="1"/>
    <col min="61" max="61" width="7" style="62" customWidth="1"/>
    <col min="62" max="62" width="6.3984375" style="62" customWidth="1"/>
    <col min="63" max="63" width="6.09765625" style="62" customWidth="1"/>
    <col min="64" max="64" width="9.69921875" style="1" customWidth="1"/>
    <col min="65" max="65" width="12" style="1" customWidth="1"/>
    <col min="66" max="68" width="11.5" style="1" customWidth="1"/>
    <col min="69" max="69" width="9" style="1" customWidth="1"/>
    <col min="70" max="70" width="9" style="1"/>
    <col min="71" max="71" width="20.59765625" style="1" hidden="1" customWidth="1"/>
    <col min="72" max="72" width="9.69921875" style="1" hidden="1" customWidth="1"/>
    <col min="73" max="73" width="15" style="1" customWidth="1"/>
    <col min="74" max="16384" width="9" style="1"/>
  </cols>
  <sheetData>
    <row r="1" spans="1:73" ht="39.75" customHeight="1">
      <c r="A1" s="66"/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  <c r="AE1" s="67"/>
      <c r="AF1" s="67"/>
      <c r="AG1" s="67"/>
      <c r="AH1" s="67"/>
      <c r="AI1" s="67"/>
      <c r="AJ1" s="67"/>
      <c r="AK1" s="67"/>
      <c r="AL1" s="67"/>
      <c r="AM1" s="67"/>
      <c r="AN1" s="67"/>
      <c r="AO1" s="67"/>
      <c r="AP1" s="67"/>
      <c r="AQ1" s="67"/>
      <c r="AR1" s="67"/>
      <c r="AS1" s="67"/>
      <c r="AT1" s="67"/>
      <c r="AU1" s="67"/>
      <c r="AV1" s="67"/>
      <c r="AW1" s="67"/>
      <c r="AX1" s="67"/>
      <c r="AY1" s="67"/>
      <c r="AZ1" s="67"/>
      <c r="BA1" s="67"/>
      <c r="BB1" s="67"/>
      <c r="BC1" s="67"/>
      <c r="BD1" s="67"/>
      <c r="BE1" s="67"/>
      <c r="BF1" s="67"/>
      <c r="BG1" s="67"/>
      <c r="BH1" s="67"/>
      <c r="BI1" s="67"/>
      <c r="BJ1" s="67"/>
      <c r="BK1" s="67"/>
      <c r="BL1" s="67"/>
      <c r="BM1" s="67"/>
      <c r="BN1" s="67"/>
      <c r="BO1" s="67"/>
      <c r="BP1" s="68"/>
    </row>
    <row r="2" spans="1:73" ht="24.75" customHeight="1">
      <c r="A2" s="69"/>
      <c r="B2" s="70" t="s">
        <v>0</v>
      </c>
      <c r="C2" s="71" t="s">
        <v>1</v>
      </c>
      <c r="D2" s="71" t="s">
        <v>2</v>
      </c>
      <c r="E2" s="72" t="s">
        <v>51</v>
      </c>
      <c r="F2" s="72" t="s">
        <v>50</v>
      </c>
      <c r="G2" s="71" t="s">
        <v>3</v>
      </c>
      <c r="H2" s="2"/>
      <c r="I2" s="2"/>
      <c r="J2" s="2"/>
      <c r="K2" s="2"/>
      <c r="L2" s="2"/>
      <c r="M2" s="2"/>
      <c r="N2" s="2"/>
      <c r="O2" s="2"/>
      <c r="P2" s="2"/>
      <c r="Q2" s="2"/>
      <c r="R2" s="74" t="s">
        <v>4</v>
      </c>
      <c r="S2" s="74"/>
      <c r="T2" s="74"/>
      <c r="U2" s="74"/>
      <c r="V2" s="74"/>
      <c r="W2" s="74"/>
      <c r="X2" s="74"/>
      <c r="Y2" s="74"/>
      <c r="Z2" s="74"/>
      <c r="AA2" s="74"/>
      <c r="AB2" s="74"/>
      <c r="AC2" s="74"/>
      <c r="AD2" s="74"/>
      <c r="AE2" s="74"/>
      <c r="AF2" s="69" t="s">
        <v>5</v>
      </c>
      <c r="AG2" s="76" t="s">
        <v>6</v>
      </c>
      <c r="AH2" s="74" t="s">
        <v>7</v>
      </c>
      <c r="AI2" s="74"/>
      <c r="AJ2" s="74"/>
      <c r="AK2" s="74"/>
      <c r="AL2" s="74"/>
      <c r="AM2" s="74"/>
      <c r="AN2" s="74"/>
      <c r="AO2" s="74"/>
      <c r="AP2" s="74"/>
      <c r="AQ2" s="74"/>
      <c r="AR2" s="69" t="s">
        <v>8</v>
      </c>
      <c r="AS2" s="76" t="s">
        <v>9</v>
      </c>
      <c r="AT2" s="86" t="s">
        <v>10</v>
      </c>
      <c r="AU2" s="78" t="s">
        <v>52</v>
      </c>
      <c r="AV2" s="79"/>
      <c r="AW2" s="79"/>
      <c r="AX2" s="79"/>
      <c r="AY2" s="79"/>
      <c r="AZ2" s="79"/>
      <c r="BA2" s="79"/>
      <c r="BB2" s="79"/>
      <c r="BC2" s="79"/>
      <c r="BD2" s="79"/>
      <c r="BE2" s="79"/>
      <c r="BF2" s="79"/>
      <c r="BG2" s="79"/>
      <c r="BH2" s="79"/>
      <c r="BI2" s="79"/>
      <c r="BJ2" s="79"/>
      <c r="BK2" s="80"/>
      <c r="BL2" s="88" t="s">
        <v>11</v>
      </c>
      <c r="BM2" s="64" t="s">
        <v>12</v>
      </c>
      <c r="BN2" s="90" t="s">
        <v>13</v>
      </c>
      <c r="BO2" s="90"/>
      <c r="BP2" s="90"/>
      <c r="BS2" s="64" t="s">
        <v>11</v>
      </c>
      <c r="BT2" s="64" t="s">
        <v>12</v>
      </c>
    </row>
    <row r="3" spans="1:73" ht="98.25" customHeight="1">
      <c r="A3" s="69"/>
      <c r="B3" s="70"/>
      <c r="C3" s="71"/>
      <c r="D3" s="71"/>
      <c r="E3" s="73"/>
      <c r="F3" s="73"/>
      <c r="G3" s="71"/>
      <c r="H3" s="3" t="s">
        <v>14</v>
      </c>
      <c r="I3" s="4" t="s">
        <v>15</v>
      </c>
      <c r="J3" s="3" t="s">
        <v>16</v>
      </c>
      <c r="K3" s="3" t="s">
        <v>17</v>
      </c>
      <c r="L3" s="3" t="s">
        <v>18</v>
      </c>
      <c r="M3" s="3" t="s">
        <v>19</v>
      </c>
      <c r="N3" s="3" t="s">
        <v>20</v>
      </c>
      <c r="O3" s="3" t="s">
        <v>21</v>
      </c>
      <c r="P3" s="3" t="s">
        <v>22</v>
      </c>
      <c r="Q3" s="3" t="s">
        <v>23</v>
      </c>
      <c r="R3" s="53" t="s">
        <v>36</v>
      </c>
      <c r="S3" s="53" t="s">
        <v>37</v>
      </c>
      <c r="T3" s="53" t="s">
        <v>38</v>
      </c>
      <c r="U3" s="53" t="s">
        <v>39</v>
      </c>
      <c r="V3" s="53" t="s">
        <v>40</v>
      </c>
      <c r="W3" s="53" t="s">
        <v>41</v>
      </c>
      <c r="X3" s="53" t="s">
        <v>42</v>
      </c>
      <c r="Y3" s="53" t="s">
        <v>43</v>
      </c>
      <c r="Z3" s="53" t="s">
        <v>44</v>
      </c>
      <c r="AA3" s="53" t="s">
        <v>45</v>
      </c>
      <c r="AB3" s="54" t="s">
        <v>46</v>
      </c>
      <c r="AC3" s="55" t="s">
        <v>47</v>
      </c>
      <c r="AD3" s="55" t="s">
        <v>48</v>
      </c>
      <c r="AE3" s="53" t="s">
        <v>49</v>
      </c>
      <c r="AF3" s="75"/>
      <c r="AG3" s="77"/>
      <c r="AH3" s="5" t="s">
        <v>25</v>
      </c>
      <c r="AI3" s="5" t="s">
        <v>26</v>
      </c>
      <c r="AJ3" s="7" t="s">
        <v>31</v>
      </c>
      <c r="AK3" s="5" t="s">
        <v>27</v>
      </c>
      <c r="AL3" s="6" t="s">
        <v>28</v>
      </c>
      <c r="AM3" s="6" t="s">
        <v>29</v>
      </c>
      <c r="AN3" s="6" t="s">
        <v>30</v>
      </c>
      <c r="AO3" s="5" t="s">
        <v>24</v>
      </c>
      <c r="AP3" s="5" t="s">
        <v>32</v>
      </c>
      <c r="AQ3" s="6" t="s">
        <v>33</v>
      </c>
      <c r="AR3" s="75"/>
      <c r="AS3" s="77"/>
      <c r="AT3" s="87"/>
      <c r="AU3" s="56"/>
      <c r="AV3" s="57"/>
      <c r="AW3" s="57"/>
      <c r="AX3" s="57"/>
      <c r="AY3" s="57"/>
      <c r="AZ3" s="57"/>
      <c r="BA3" s="57"/>
      <c r="BB3" s="57"/>
      <c r="BC3" s="57"/>
      <c r="BD3" s="57"/>
      <c r="BE3" s="57"/>
      <c r="BF3" s="57"/>
      <c r="BG3" s="57"/>
      <c r="BH3" s="57"/>
      <c r="BI3" s="57"/>
      <c r="BJ3" s="57"/>
      <c r="BK3" s="57" t="s">
        <v>53</v>
      </c>
      <c r="BL3" s="89"/>
      <c r="BM3" s="65"/>
      <c r="BN3" s="90"/>
      <c r="BO3" s="90"/>
      <c r="BP3" s="90"/>
      <c r="BS3" s="65"/>
      <c r="BT3" s="65"/>
    </row>
    <row r="4" spans="1:73" ht="39" customHeight="1">
      <c r="A4" s="8"/>
      <c r="B4" s="6"/>
      <c r="C4" s="6">
        <f>B4*11*60/25</f>
        <v>0</v>
      </c>
      <c r="D4" s="7">
        <f>F4+AF4</f>
        <v>0</v>
      </c>
      <c r="E4" s="7"/>
      <c r="F4" s="7"/>
      <c r="G4" s="9" t="e">
        <f t="shared" ref="G4:G50" si="0">D4/C4</f>
        <v>#DIV/0!</v>
      </c>
      <c r="H4" s="10"/>
      <c r="I4" s="11"/>
      <c r="J4" s="12"/>
      <c r="K4" s="12"/>
      <c r="L4" s="12"/>
      <c r="M4" s="12"/>
      <c r="N4" s="12"/>
      <c r="O4" s="12"/>
      <c r="P4" s="13"/>
      <c r="Q4" s="14" t="e">
        <f>J4/(J4-P4)</f>
        <v>#DIV/0!</v>
      </c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6"/>
      <c r="AG4" s="15" t="e">
        <f t="shared" ref="AG4:AG50" si="1">AF4/D4</f>
        <v>#DIV/0!</v>
      </c>
      <c r="AH4" s="7"/>
      <c r="AI4" s="7"/>
      <c r="AJ4" s="7"/>
      <c r="AK4" s="7"/>
      <c r="AL4" s="7"/>
      <c r="AM4" s="7"/>
      <c r="AN4" s="7"/>
      <c r="AO4" s="7"/>
      <c r="AP4" s="7"/>
      <c r="AQ4" s="7"/>
      <c r="AR4" s="6"/>
      <c r="AS4" s="15" t="e">
        <f t="shared" ref="AS4:AS50" si="2">AR4/D4</f>
        <v>#DIV/0!</v>
      </c>
      <c r="AT4" s="52" t="e">
        <f t="shared" ref="AT4:AT50" si="3">(AR4+AF4)/D4</f>
        <v>#DIV/0!</v>
      </c>
      <c r="AU4" s="58"/>
      <c r="AV4" s="58"/>
      <c r="AW4" s="58"/>
      <c r="AX4" s="58"/>
      <c r="AY4" s="58"/>
      <c r="AZ4" s="59"/>
      <c r="BA4" s="58"/>
      <c r="BB4" s="59"/>
      <c r="BC4" s="58"/>
      <c r="BD4" s="58"/>
      <c r="BE4" s="59"/>
      <c r="BF4" s="59"/>
      <c r="BG4" s="59"/>
      <c r="BH4" s="58"/>
      <c r="BI4" s="58"/>
      <c r="BJ4" s="58"/>
      <c r="BK4" s="58"/>
      <c r="BL4" s="50"/>
      <c r="BM4" s="16" t="e">
        <f t="shared" ref="BM4:BM50" si="4">BL4/D4</f>
        <v>#DIV/0!</v>
      </c>
      <c r="BN4" s="81"/>
      <c r="BO4" s="82"/>
      <c r="BP4" s="83"/>
      <c r="BS4" s="7"/>
      <c r="BT4" s="7"/>
    </row>
    <row r="5" spans="1:73" ht="39" customHeight="1">
      <c r="A5" s="8"/>
      <c r="B5" s="6"/>
      <c r="C5" s="6">
        <f>B5*11*60/25</f>
        <v>0</v>
      </c>
      <c r="D5" s="7">
        <f t="shared" ref="D5:D49" si="5">F5+AF5</f>
        <v>0</v>
      </c>
      <c r="E5" s="7"/>
      <c r="F5" s="7"/>
      <c r="G5" s="9" t="e">
        <f t="shared" si="0"/>
        <v>#DIV/0!</v>
      </c>
      <c r="H5" s="10"/>
      <c r="I5" s="11"/>
      <c r="J5" s="12"/>
      <c r="K5" s="12"/>
      <c r="L5" s="12"/>
      <c r="M5" s="12"/>
      <c r="N5" s="12"/>
      <c r="O5" s="12"/>
      <c r="P5" s="13"/>
      <c r="Q5" s="14" t="e">
        <f>J5/(J5-P5)</f>
        <v>#DIV/0!</v>
      </c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6"/>
      <c r="AG5" s="15" t="e">
        <f t="shared" si="1"/>
        <v>#DIV/0!</v>
      </c>
      <c r="AH5" s="7"/>
      <c r="AI5" s="7"/>
      <c r="AJ5" s="7"/>
      <c r="AK5" s="7"/>
      <c r="AL5" s="7"/>
      <c r="AM5" s="7"/>
      <c r="AN5" s="7"/>
      <c r="AO5" s="7"/>
      <c r="AP5" s="7"/>
      <c r="AQ5" s="7"/>
      <c r="AR5" s="6"/>
      <c r="AS5" s="15" t="e">
        <f t="shared" si="2"/>
        <v>#DIV/0!</v>
      </c>
      <c r="AT5" s="52" t="e">
        <f t="shared" si="3"/>
        <v>#DIV/0!</v>
      </c>
      <c r="AU5" s="58"/>
      <c r="AV5" s="58"/>
      <c r="AW5" s="58"/>
      <c r="AX5" s="58"/>
      <c r="AY5" s="58"/>
      <c r="AZ5" s="58"/>
      <c r="BA5" s="58"/>
      <c r="BB5" s="58"/>
      <c r="BC5" s="58"/>
      <c r="BD5" s="58"/>
      <c r="BE5" s="58"/>
      <c r="BF5" s="58"/>
      <c r="BG5" s="58"/>
      <c r="BH5" s="58"/>
      <c r="BI5" s="58"/>
      <c r="BJ5" s="58"/>
      <c r="BK5" s="58"/>
      <c r="BL5" s="50"/>
      <c r="BM5" s="16" t="e">
        <f t="shared" si="4"/>
        <v>#DIV/0!</v>
      </c>
      <c r="BN5" s="81"/>
      <c r="BO5" s="82"/>
      <c r="BP5" s="83"/>
      <c r="BS5" s="17"/>
      <c r="BT5" s="17"/>
    </row>
    <row r="6" spans="1:73" ht="39" customHeight="1">
      <c r="A6" s="18"/>
      <c r="B6" s="6"/>
      <c r="C6" s="6">
        <f>B6*11*60/25</f>
        <v>0</v>
      </c>
      <c r="D6" s="7">
        <f t="shared" si="5"/>
        <v>0</v>
      </c>
      <c r="E6" s="7"/>
      <c r="F6" s="7"/>
      <c r="G6" s="9" t="e">
        <f t="shared" si="0"/>
        <v>#DIV/0!</v>
      </c>
      <c r="H6" s="10"/>
      <c r="I6" s="11"/>
      <c r="J6" s="11"/>
      <c r="K6" s="11"/>
      <c r="L6" s="11"/>
      <c r="M6" s="11"/>
      <c r="N6" s="11"/>
      <c r="O6" s="11"/>
      <c r="P6" s="13"/>
      <c r="Q6" s="14" t="e">
        <f>J6/(J6-P6)</f>
        <v>#DIV/0!</v>
      </c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6"/>
      <c r="AG6" s="15" t="e">
        <f t="shared" si="1"/>
        <v>#DIV/0!</v>
      </c>
      <c r="AH6" s="7"/>
      <c r="AI6" s="7"/>
      <c r="AJ6" s="7"/>
      <c r="AK6" s="7"/>
      <c r="AL6" s="7"/>
      <c r="AM6" s="7"/>
      <c r="AN6" s="7"/>
      <c r="AO6" s="7"/>
      <c r="AP6" s="7"/>
      <c r="AQ6" s="7"/>
      <c r="AR6" s="6"/>
      <c r="AS6" s="15" t="e">
        <f t="shared" si="2"/>
        <v>#DIV/0!</v>
      </c>
      <c r="AT6" s="52" t="e">
        <f t="shared" si="3"/>
        <v>#DIV/0!</v>
      </c>
      <c r="AU6" s="58"/>
      <c r="AV6" s="58"/>
      <c r="AW6" s="58"/>
      <c r="AX6" s="58"/>
      <c r="AY6" s="58"/>
      <c r="AZ6" s="58"/>
      <c r="BA6" s="58"/>
      <c r="BB6" s="58"/>
      <c r="BC6" s="58"/>
      <c r="BD6" s="58"/>
      <c r="BE6" s="58"/>
      <c r="BF6" s="58"/>
      <c r="BG6" s="58"/>
      <c r="BH6" s="58"/>
      <c r="BI6" s="58"/>
      <c r="BJ6" s="58"/>
      <c r="BK6" s="58"/>
      <c r="BL6" s="50"/>
      <c r="BM6" s="16" t="e">
        <f t="shared" si="4"/>
        <v>#DIV/0!</v>
      </c>
      <c r="BN6" s="81"/>
      <c r="BO6" s="82"/>
      <c r="BP6" s="82"/>
      <c r="BS6" s="17"/>
      <c r="BT6" s="17"/>
    </row>
    <row r="7" spans="1:73" ht="37.5" customHeight="1">
      <c r="A7" s="18"/>
      <c r="B7" s="6"/>
      <c r="C7" s="19">
        <f>B7*11*60/18.9</f>
        <v>0</v>
      </c>
      <c r="D7" s="7">
        <f t="shared" si="5"/>
        <v>0</v>
      </c>
      <c r="E7" s="7"/>
      <c r="F7" s="7"/>
      <c r="G7" s="9" t="e">
        <f t="shared" si="0"/>
        <v>#DIV/0!</v>
      </c>
      <c r="H7" s="10"/>
      <c r="I7" s="11"/>
      <c r="J7" s="11"/>
      <c r="K7" s="11"/>
      <c r="L7" s="11"/>
      <c r="M7" s="11"/>
      <c r="N7" s="11"/>
      <c r="O7" s="11"/>
      <c r="P7" s="13"/>
      <c r="Q7" s="14" t="e">
        <f>J7/(J7-P7)</f>
        <v>#DIV/0!</v>
      </c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6"/>
      <c r="AG7" s="15" t="e">
        <f t="shared" si="1"/>
        <v>#DIV/0!</v>
      </c>
      <c r="AH7" s="7"/>
      <c r="AI7" s="7"/>
      <c r="AJ7" s="7"/>
      <c r="AK7" s="7"/>
      <c r="AL7" s="7"/>
      <c r="AM7" s="7"/>
      <c r="AN7" s="7"/>
      <c r="AO7" s="7"/>
      <c r="AP7" s="7"/>
      <c r="AQ7" s="7"/>
      <c r="AR7" s="6"/>
      <c r="AS7" s="15" t="e">
        <f t="shared" si="2"/>
        <v>#DIV/0!</v>
      </c>
      <c r="AT7" s="52" t="e">
        <f t="shared" si="3"/>
        <v>#DIV/0!</v>
      </c>
      <c r="AU7" s="58"/>
      <c r="AV7" s="58"/>
      <c r="AW7" s="58"/>
      <c r="AX7" s="58"/>
      <c r="AY7" s="58"/>
      <c r="AZ7" s="58"/>
      <c r="BA7" s="58"/>
      <c r="BB7" s="58"/>
      <c r="BC7" s="58"/>
      <c r="BD7" s="58"/>
      <c r="BE7" s="58"/>
      <c r="BF7" s="58"/>
      <c r="BG7" s="58"/>
      <c r="BH7" s="58"/>
      <c r="BI7" s="58"/>
      <c r="BJ7" s="58"/>
      <c r="BK7" s="58"/>
      <c r="BL7" s="50"/>
      <c r="BM7" s="20" t="e">
        <f t="shared" si="4"/>
        <v>#DIV/0!</v>
      </c>
      <c r="BN7" s="81"/>
      <c r="BO7" s="82"/>
      <c r="BP7" s="82"/>
      <c r="BQ7" s="21"/>
      <c r="BR7" s="22"/>
      <c r="BS7" s="23"/>
      <c r="BT7" s="24"/>
      <c r="BU7" s="25"/>
    </row>
    <row r="8" spans="1:73" ht="37.5" customHeight="1">
      <c r="A8" s="18"/>
      <c r="B8" s="6"/>
      <c r="C8" s="19">
        <f>B8*11*60/18.9</f>
        <v>0</v>
      </c>
      <c r="D8" s="7">
        <f t="shared" si="5"/>
        <v>0</v>
      </c>
      <c r="E8" s="7"/>
      <c r="F8" s="7"/>
      <c r="G8" s="9" t="e">
        <f t="shared" si="0"/>
        <v>#DIV/0!</v>
      </c>
      <c r="H8" s="10"/>
      <c r="I8" s="11"/>
      <c r="J8" s="11"/>
      <c r="K8" s="11"/>
      <c r="L8" s="11"/>
      <c r="M8" s="12"/>
      <c r="N8" s="12"/>
      <c r="O8" s="12"/>
      <c r="P8" s="13"/>
      <c r="Q8" s="14" t="e">
        <f t="shared" ref="Q8" si="6">J8/(J8-P8)</f>
        <v>#DIV/0!</v>
      </c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6"/>
      <c r="AG8" s="15" t="e">
        <f t="shared" si="1"/>
        <v>#DIV/0!</v>
      </c>
      <c r="AH8" s="7"/>
      <c r="AI8" s="7"/>
      <c r="AJ8" s="7"/>
      <c r="AK8" s="7"/>
      <c r="AL8" s="7"/>
      <c r="AM8" s="7"/>
      <c r="AN8" s="7"/>
      <c r="AO8" s="7"/>
      <c r="AP8" s="7"/>
      <c r="AQ8" s="7"/>
      <c r="AR8" s="6"/>
      <c r="AS8" s="15" t="e">
        <f t="shared" si="2"/>
        <v>#DIV/0!</v>
      </c>
      <c r="AT8" s="52" t="e">
        <f t="shared" si="3"/>
        <v>#DIV/0!</v>
      </c>
      <c r="AU8" s="58"/>
      <c r="AV8" s="58"/>
      <c r="AW8" s="58"/>
      <c r="AX8" s="58"/>
      <c r="AY8" s="58"/>
      <c r="AZ8" s="58"/>
      <c r="BA8" s="58"/>
      <c r="BB8" s="58"/>
      <c r="BC8" s="58"/>
      <c r="BD8" s="58"/>
      <c r="BE8" s="58"/>
      <c r="BF8" s="58"/>
      <c r="BG8" s="58"/>
      <c r="BH8" s="58"/>
      <c r="BI8" s="58"/>
      <c r="BJ8" s="58"/>
      <c r="BK8" s="58"/>
      <c r="BL8" s="50"/>
      <c r="BM8" s="20" t="e">
        <f t="shared" si="4"/>
        <v>#DIV/0!</v>
      </c>
      <c r="BN8" s="81"/>
      <c r="BO8" s="82"/>
      <c r="BP8" s="82"/>
      <c r="BQ8" s="21"/>
      <c r="BR8" s="22"/>
      <c r="BS8" s="23"/>
      <c r="BT8" s="24"/>
      <c r="BU8" s="25"/>
    </row>
    <row r="9" spans="1:73" ht="37.5" customHeight="1">
      <c r="A9" s="18"/>
      <c r="B9" s="6"/>
      <c r="C9" s="19">
        <f>B9*11*60/18.9</f>
        <v>0</v>
      </c>
      <c r="D9" s="7">
        <f t="shared" si="5"/>
        <v>0</v>
      </c>
      <c r="E9" s="7"/>
      <c r="F9" s="7"/>
      <c r="G9" s="9" t="e">
        <f t="shared" si="0"/>
        <v>#DIV/0!</v>
      </c>
      <c r="H9" s="10"/>
      <c r="I9" s="26"/>
      <c r="J9" s="12"/>
      <c r="K9" s="11"/>
      <c r="L9" s="26"/>
      <c r="M9" s="27"/>
      <c r="N9" s="28"/>
      <c r="O9" s="29"/>
      <c r="P9" s="13"/>
      <c r="Q9" s="14" t="e">
        <f>J9/(J9-P9)</f>
        <v>#DIV/0!</v>
      </c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6"/>
      <c r="AG9" s="15" t="e">
        <f t="shared" si="1"/>
        <v>#DIV/0!</v>
      </c>
      <c r="AH9" s="7"/>
      <c r="AI9" s="7"/>
      <c r="AJ9" s="7"/>
      <c r="AK9" s="7"/>
      <c r="AL9" s="7"/>
      <c r="AM9" s="7"/>
      <c r="AN9" s="7"/>
      <c r="AO9" s="7"/>
      <c r="AP9" s="7"/>
      <c r="AQ9" s="7"/>
      <c r="AR9" s="6"/>
      <c r="AS9" s="15" t="e">
        <f t="shared" si="2"/>
        <v>#DIV/0!</v>
      </c>
      <c r="AT9" s="52" t="e">
        <f t="shared" si="3"/>
        <v>#DIV/0!</v>
      </c>
      <c r="AU9" s="60"/>
      <c r="AV9" s="58"/>
      <c r="AW9" s="58"/>
      <c r="AX9" s="58"/>
      <c r="AY9" s="58"/>
      <c r="AZ9" s="58"/>
      <c r="BA9" s="58"/>
      <c r="BB9" s="59"/>
      <c r="BC9" s="58"/>
      <c r="BD9" s="58"/>
      <c r="BE9" s="59"/>
      <c r="BF9" s="59"/>
      <c r="BG9" s="59"/>
      <c r="BH9" s="58"/>
      <c r="BI9" s="58"/>
      <c r="BJ9" s="58"/>
      <c r="BK9" s="58"/>
      <c r="BL9" s="51"/>
      <c r="BM9" s="20" t="e">
        <f t="shared" si="4"/>
        <v>#DIV/0!</v>
      </c>
      <c r="BN9" s="81"/>
      <c r="BO9" s="82"/>
      <c r="BP9" s="82"/>
      <c r="BQ9" s="21"/>
      <c r="BR9" s="22"/>
      <c r="BS9" s="23"/>
      <c r="BT9" s="24"/>
      <c r="BU9" s="25"/>
    </row>
    <row r="10" spans="1:73" ht="37.5" customHeight="1">
      <c r="A10" s="18"/>
      <c r="B10" s="6"/>
      <c r="C10" s="19">
        <f>B10*11*60/25</f>
        <v>0</v>
      </c>
      <c r="D10" s="7">
        <f t="shared" si="5"/>
        <v>0</v>
      </c>
      <c r="E10" s="7"/>
      <c r="F10" s="7"/>
      <c r="G10" s="9" t="e">
        <f t="shared" si="0"/>
        <v>#DIV/0!</v>
      </c>
      <c r="H10" s="10"/>
      <c r="I10" s="26"/>
      <c r="J10" s="11"/>
      <c r="K10" s="11"/>
      <c r="L10" s="26"/>
      <c r="M10" s="30"/>
      <c r="N10" s="31"/>
      <c r="O10" s="29"/>
      <c r="P10" s="13"/>
      <c r="Q10" s="14" t="e">
        <f>J10/(J10-P10)</f>
        <v>#DIV/0!</v>
      </c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6"/>
      <c r="AG10" s="15" t="e">
        <f t="shared" si="1"/>
        <v>#DIV/0!</v>
      </c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6"/>
      <c r="AS10" s="15" t="e">
        <f t="shared" si="2"/>
        <v>#DIV/0!</v>
      </c>
      <c r="AT10" s="52" t="e">
        <f t="shared" si="3"/>
        <v>#DIV/0!</v>
      </c>
      <c r="AU10" s="60"/>
      <c r="AV10" s="58"/>
      <c r="AW10" s="58"/>
      <c r="AX10" s="58"/>
      <c r="AY10" s="58"/>
      <c r="AZ10" s="58"/>
      <c r="BA10" s="58"/>
      <c r="BB10" s="58"/>
      <c r="BC10" s="58"/>
      <c r="BD10" s="58"/>
      <c r="BE10" s="58"/>
      <c r="BF10" s="58"/>
      <c r="BG10" s="59"/>
      <c r="BH10" s="58"/>
      <c r="BI10" s="58"/>
      <c r="BJ10" s="58"/>
      <c r="BK10" s="58"/>
      <c r="BL10" s="51"/>
      <c r="BM10" s="20" t="e">
        <f t="shared" si="4"/>
        <v>#DIV/0!</v>
      </c>
      <c r="BN10" s="81"/>
      <c r="BO10" s="82"/>
      <c r="BP10" s="82"/>
      <c r="BQ10" s="21"/>
      <c r="BR10" s="22"/>
      <c r="BS10" s="23"/>
      <c r="BT10" s="24"/>
      <c r="BU10" s="25"/>
    </row>
    <row r="11" spans="1:73" ht="39" customHeight="1">
      <c r="A11" s="18"/>
      <c r="B11" s="6"/>
      <c r="C11" s="19">
        <f>B11*11*60/15</f>
        <v>0</v>
      </c>
      <c r="D11" s="7">
        <f t="shared" si="5"/>
        <v>0</v>
      </c>
      <c r="E11" s="7"/>
      <c r="F11" s="7"/>
      <c r="G11" s="9" t="e">
        <f t="shared" si="0"/>
        <v>#DIV/0!</v>
      </c>
      <c r="H11" s="10"/>
      <c r="I11" s="11"/>
      <c r="J11" s="12"/>
      <c r="K11" s="12"/>
      <c r="L11" s="12"/>
      <c r="M11" s="27"/>
      <c r="N11" s="28"/>
      <c r="O11" s="29"/>
      <c r="P11" s="13"/>
      <c r="Q11" s="14" t="e">
        <f t="shared" ref="Q11:Q49" si="7">J11/(J11-P11)</f>
        <v>#DIV/0!</v>
      </c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6"/>
      <c r="AG11" s="15" t="e">
        <f t="shared" si="1"/>
        <v>#DIV/0!</v>
      </c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6"/>
      <c r="AS11" s="15" t="e">
        <f t="shared" si="2"/>
        <v>#DIV/0!</v>
      </c>
      <c r="AT11" s="52" t="e">
        <f t="shared" si="3"/>
        <v>#DIV/0!</v>
      </c>
      <c r="AU11" s="60"/>
      <c r="AV11" s="58"/>
      <c r="AW11" s="58"/>
      <c r="AX11" s="58"/>
      <c r="AY11" s="58"/>
      <c r="AZ11" s="58"/>
      <c r="BA11" s="58"/>
      <c r="BB11" s="58"/>
      <c r="BC11" s="58"/>
      <c r="BD11" s="58"/>
      <c r="BE11" s="58"/>
      <c r="BF11" s="58"/>
      <c r="BG11" s="59"/>
      <c r="BH11" s="58"/>
      <c r="BI11" s="58"/>
      <c r="BJ11" s="58"/>
      <c r="BK11" s="58"/>
      <c r="BL11" s="51"/>
      <c r="BM11" s="16" t="e">
        <f t="shared" si="4"/>
        <v>#DIV/0!</v>
      </c>
      <c r="BN11" s="81"/>
      <c r="BO11" s="82"/>
      <c r="BP11" s="82"/>
      <c r="BQ11" s="21"/>
      <c r="BR11" s="22"/>
      <c r="BS11" s="23"/>
      <c r="BT11" s="32"/>
      <c r="BU11" s="25"/>
    </row>
    <row r="12" spans="1:73" ht="39" customHeight="1">
      <c r="A12" s="18"/>
      <c r="B12" s="6"/>
      <c r="C12" s="6">
        <f>B12*11*60/25</f>
        <v>0</v>
      </c>
      <c r="D12" s="7">
        <f t="shared" si="5"/>
        <v>0</v>
      </c>
      <c r="E12" s="7"/>
      <c r="F12" s="7"/>
      <c r="G12" s="9" t="e">
        <f t="shared" si="0"/>
        <v>#DIV/0!</v>
      </c>
      <c r="H12" s="10"/>
      <c r="I12" s="11"/>
      <c r="J12" s="12"/>
      <c r="K12" s="12"/>
      <c r="L12" s="12"/>
      <c r="M12" s="27"/>
      <c r="N12" s="12"/>
      <c r="O12" s="29"/>
      <c r="P12" s="13"/>
      <c r="Q12" s="14" t="e">
        <f t="shared" si="7"/>
        <v>#DIV/0!</v>
      </c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6"/>
      <c r="AG12" s="15" t="e">
        <f t="shared" si="1"/>
        <v>#DIV/0!</v>
      </c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6"/>
      <c r="AS12" s="15" t="e">
        <f t="shared" si="2"/>
        <v>#DIV/0!</v>
      </c>
      <c r="AT12" s="52" t="e">
        <f t="shared" si="3"/>
        <v>#DIV/0!</v>
      </c>
      <c r="AU12" s="60"/>
      <c r="AV12" s="58"/>
      <c r="AW12" s="58"/>
      <c r="AX12" s="58"/>
      <c r="AY12" s="58"/>
      <c r="AZ12" s="58"/>
      <c r="BA12" s="58"/>
      <c r="BB12" s="58"/>
      <c r="BC12" s="58"/>
      <c r="BD12" s="58"/>
      <c r="BE12" s="58"/>
      <c r="BF12" s="58"/>
      <c r="BG12" s="58"/>
      <c r="BH12" s="58"/>
      <c r="BI12" s="58"/>
      <c r="BJ12" s="58"/>
      <c r="BK12" s="58"/>
      <c r="BL12" s="51"/>
      <c r="BM12" s="16" t="e">
        <f t="shared" si="4"/>
        <v>#DIV/0!</v>
      </c>
      <c r="BN12" s="81"/>
      <c r="BO12" s="82"/>
      <c r="BP12" s="82"/>
      <c r="BQ12" s="21"/>
      <c r="BR12" s="22"/>
      <c r="BS12" s="23"/>
      <c r="BT12" s="32"/>
      <c r="BU12" s="25"/>
    </row>
    <row r="13" spans="1:73" ht="39" customHeight="1">
      <c r="A13" s="18"/>
      <c r="B13" s="6"/>
      <c r="C13" s="6">
        <f>B13*11*60/17.8</f>
        <v>0</v>
      </c>
      <c r="D13" s="7">
        <f t="shared" si="5"/>
        <v>0</v>
      </c>
      <c r="E13" s="7"/>
      <c r="F13" s="7"/>
      <c r="G13" s="9" t="e">
        <f t="shared" si="0"/>
        <v>#DIV/0!</v>
      </c>
      <c r="H13" s="10"/>
      <c r="I13" s="11"/>
      <c r="J13" s="12"/>
      <c r="K13" s="12"/>
      <c r="L13" s="12"/>
      <c r="M13" s="27"/>
      <c r="N13" s="12"/>
      <c r="O13" s="29"/>
      <c r="P13" s="13"/>
      <c r="Q13" s="14" t="e">
        <f t="shared" si="7"/>
        <v>#DIV/0!</v>
      </c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6"/>
      <c r="AG13" s="15" t="e">
        <f t="shared" si="1"/>
        <v>#DIV/0!</v>
      </c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6"/>
      <c r="AS13" s="15" t="e">
        <f t="shared" si="2"/>
        <v>#DIV/0!</v>
      </c>
      <c r="AT13" s="52" t="e">
        <f t="shared" si="3"/>
        <v>#DIV/0!</v>
      </c>
      <c r="AU13" s="60"/>
      <c r="AV13" s="58"/>
      <c r="AW13" s="58"/>
      <c r="AX13" s="58"/>
      <c r="AY13" s="58"/>
      <c r="AZ13" s="58"/>
      <c r="BA13" s="58"/>
      <c r="BB13" s="58"/>
      <c r="BC13" s="58"/>
      <c r="BD13" s="58"/>
      <c r="BE13" s="58"/>
      <c r="BF13" s="58"/>
      <c r="BG13" s="58"/>
      <c r="BH13" s="58"/>
      <c r="BI13" s="58"/>
      <c r="BJ13" s="58"/>
      <c r="BK13" s="58"/>
      <c r="BL13" s="51"/>
      <c r="BM13" s="16" t="e">
        <f t="shared" si="4"/>
        <v>#DIV/0!</v>
      </c>
      <c r="BN13" s="81"/>
      <c r="BO13" s="82"/>
      <c r="BP13" s="82"/>
      <c r="BQ13" s="21"/>
      <c r="BR13" s="22"/>
      <c r="BS13" s="23"/>
      <c r="BT13" s="32"/>
      <c r="BU13" s="25"/>
    </row>
    <row r="14" spans="1:73" ht="39" customHeight="1">
      <c r="A14" s="18"/>
      <c r="B14" s="6"/>
      <c r="C14" s="6">
        <f>B14*11*60/17.8</f>
        <v>0</v>
      </c>
      <c r="D14" s="7">
        <f t="shared" si="5"/>
        <v>0</v>
      </c>
      <c r="E14" s="7"/>
      <c r="F14" s="7"/>
      <c r="G14" s="9" t="e">
        <f t="shared" si="0"/>
        <v>#DIV/0!</v>
      </c>
      <c r="H14" s="10"/>
      <c r="I14" s="11"/>
      <c r="J14" s="12"/>
      <c r="K14" s="12"/>
      <c r="L14" s="12"/>
      <c r="M14" s="27"/>
      <c r="N14" s="28"/>
      <c r="O14" s="29"/>
      <c r="P14" s="13"/>
      <c r="Q14" s="14" t="e">
        <f t="shared" si="7"/>
        <v>#DIV/0!</v>
      </c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6"/>
      <c r="AG14" s="15" t="e">
        <f t="shared" si="1"/>
        <v>#DIV/0!</v>
      </c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6"/>
      <c r="AS14" s="15" t="e">
        <f t="shared" si="2"/>
        <v>#DIV/0!</v>
      </c>
      <c r="AT14" s="52" t="e">
        <f t="shared" si="3"/>
        <v>#DIV/0!</v>
      </c>
      <c r="AU14" s="60"/>
      <c r="AV14" s="58"/>
      <c r="AW14" s="58"/>
      <c r="AX14" s="58"/>
      <c r="AY14" s="58"/>
      <c r="AZ14" s="58"/>
      <c r="BA14" s="58"/>
      <c r="BB14" s="58"/>
      <c r="BC14" s="58"/>
      <c r="BD14" s="58"/>
      <c r="BE14" s="58"/>
      <c r="BF14" s="58"/>
      <c r="BG14" s="58"/>
      <c r="BH14" s="58"/>
      <c r="BI14" s="58"/>
      <c r="BJ14" s="58"/>
      <c r="BK14" s="58"/>
      <c r="BL14" s="51"/>
      <c r="BM14" s="16" t="e">
        <f t="shared" si="4"/>
        <v>#DIV/0!</v>
      </c>
      <c r="BN14" s="81"/>
      <c r="BO14" s="82"/>
      <c r="BP14" s="82"/>
      <c r="BQ14" s="21"/>
      <c r="BR14" s="22"/>
      <c r="BS14" s="23"/>
      <c r="BT14" s="32"/>
      <c r="BU14" s="25"/>
    </row>
    <row r="15" spans="1:73" ht="39" customHeight="1">
      <c r="A15" s="18"/>
      <c r="B15" s="6"/>
      <c r="C15" s="19">
        <f>B15*11*60/21</f>
        <v>0</v>
      </c>
      <c r="D15" s="7">
        <f t="shared" si="5"/>
        <v>0</v>
      </c>
      <c r="E15" s="7"/>
      <c r="F15" s="7"/>
      <c r="G15" s="9" t="e">
        <f t="shared" si="0"/>
        <v>#DIV/0!</v>
      </c>
      <c r="H15" s="10"/>
      <c r="I15" s="11"/>
      <c r="J15" s="12"/>
      <c r="K15" s="12"/>
      <c r="L15" s="12"/>
      <c r="M15" s="27"/>
      <c r="N15" s="28"/>
      <c r="O15" s="29"/>
      <c r="P15" s="13"/>
      <c r="Q15" s="14" t="e">
        <f t="shared" si="7"/>
        <v>#DIV/0!</v>
      </c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6"/>
      <c r="AG15" s="15" t="e">
        <f t="shared" si="1"/>
        <v>#DIV/0!</v>
      </c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6"/>
      <c r="AS15" s="15" t="e">
        <f t="shared" si="2"/>
        <v>#DIV/0!</v>
      </c>
      <c r="AT15" s="52" t="e">
        <f t="shared" si="3"/>
        <v>#DIV/0!</v>
      </c>
      <c r="AU15" s="60"/>
      <c r="AV15" s="58"/>
      <c r="AW15" s="58"/>
      <c r="AX15" s="58"/>
      <c r="AY15" s="58"/>
      <c r="AZ15" s="58"/>
      <c r="BA15" s="58"/>
      <c r="BB15" s="58"/>
      <c r="BC15" s="58"/>
      <c r="BD15" s="58"/>
      <c r="BE15" s="58"/>
      <c r="BF15" s="58"/>
      <c r="BG15" s="58"/>
      <c r="BH15" s="58"/>
      <c r="BI15" s="58"/>
      <c r="BJ15" s="58"/>
      <c r="BK15" s="58"/>
      <c r="BL15" s="51"/>
      <c r="BM15" s="16" t="e">
        <f t="shared" si="4"/>
        <v>#DIV/0!</v>
      </c>
      <c r="BN15" s="81"/>
      <c r="BO15" s="82"/>
      <c r="BP15" s="82"/>
      <c r="BQ15" s="21"/>
      <c r="BR15" s="22"/>
      <c r="BS15" s="23"/>
      <c r="BT15" s="32"/>
      <c r="BU15" s="25"/>
    </row>
    <row r="16" spans="1:73" ht="40.5" customHeight="1">
      <c r="A16" s="18"/>
      <c r="B16" s="6"/>
      <c r="C16" s="6">
        <f>B16*11*60/5</f>
        <v>0</v>
      </c>
      <c r="D16" s="7">
        <f t="shared" si="5"/>
        <v>0</v>
      </c>
      <c r="E16" s="7"/>
      <c r="F16" s="7"/>
      <c r="G16" s="9" t="e">
        <f t="shared" si="0"/>
        <v>#DIV/0!</v>
      </c>
      <c r="H16" s="10"/>
      <c r="I16" s="11"/>
      <c r="J16" s="12"/>
      <c r="K16" s="12"/>
      <c r="L16" s="12"/>
      <c r="M16" s="27"/>
      <c r="N16" s="29"/>
      <c r="O16" s="29"/>
      <c r="P16" s="13"/>
      <c r="Q16" s="14" t="e">
        <f t="shared" si="7"/>
        <v>#DIV/0!</v>
      </c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6"/>
      <c r="AG16" s="15" t="e">
        <f t="shared" si="1"/>
        <v>#DIV/0!</v>
      </c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6"/>
      <c r="AS16" s="15" t="e">
        <f t="shared" si="2"/>
        <v>#DIV/0!</v>
      </c>
      <c r="AT16" s="52" t="e">
        <f t="shared" si="3"/>
        <v>#DIV/0!</v>
      </c>
      <c r="AU16" s="60"/>
      <c r="AV16" s="58"/>
      <c r="AW16" s="58"/>
      <c r="AX16" s="58"/>
      <c r="AY16" s="58"/>
      <c r="AZ16" s="58"/>
      <c r="BA16" s="58"/>
      <c r="BB16" s="58"/>
      <c r="BC16" s="58"/>
      <c r="BD16" s="58"/>
      <c r="BE16" s="58"/>
      <c r="BF16" s="58"/>
      <c r="BG16" s="58"/>
      <c r="BH16" s="58"/>
      <c r="BI16" s="58"/>
      <c r="BJ16" s="58"/>
      <c r="BK16" s="58"/>
      <c r="BL16" s="51"/>
      <c r="BM16" s="16" t="e">
        <f t="shared" si="4"/>
        <v>#DIV/0!</v>
      </c>
      <c r="BN16" s="81"/>
      <c r="BO16" s="82"/>
      <c r="BP16" s="82"/>
      <c r="BQ16" s="21"/>
      <c r="BR16" s="22"/>
      <c r="BS16" s="23"/>
      <c r="BT16" s="32"/>
      <c r="BU16" s="25"/>
    </row>
    <row r="17" spans="1:73" ht="40.5" customHeight="1">
      <c r="A17" s="18"/>
      <c r="B17" s="6"/>
      <c r="C17" s="6">
        <f>B17*11*60/25</f>
        <v>0</v>
      </c>
      <c r="D17" s="7">
        <f t="shared" si="5"/>
        <v>0</v>
      </c>
      <c r="E17" s="7"/>
      <c r="F17" s="7"/>
      <c r="G17" s="9" t="e">
        <f t="shared" si="0"/>
        <v>#DIV/0!</v>
      </c>
      <c r="H17" s="10"/>
      <c r="I17" s="11"/>
      <c r="J17" s="12"/>
      <c r="K17" s="12"/>
      <c r="L17" s="12"/>
      <c r="M17" s="27"/>
      <c r="N17" s="29"/>
      <c r="O17" s="29"/>
      <c r="P17" s="13"/>
      <c r="Q17" s="14" t="e">
        <f t="shared" si="7"/>
        <v>#DIV/0!</v>
      </c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6"/>
      <c r="AG17" s="15" t="e">
        <f t="shared" si="1"/>
        <v>#DIV/0!</v>
      </c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6"/>
      <c r="AS17" s="15" t="e">
        <f t="shared" si="2"/>
        <v>#DIV/0!</v>
      </c>
      <c r="AT17" s="52" t="e">
        <f t="shared" si="3"/>
        <v>#DIV/0!</v>
      </c>
      <c r="AU17" s="60"/>
      <c r="AV17" s="58"/>
      <c r="AW17" s="58"/>
      <c r="AX17" s="58"/>
      <c r="AY17" s="58"/>
      <c r="AZ17" s="58"/>
      <c r="BA17" s="58"/>
      <c r="BB17" s="58"/>
      <c r="BC17" s="58"/>
      <c r="BD17" s="58"/>
      <c r="BE17" s="58"/>
      <c r="BF17" s="58"/>
      <c r="BG17" s="58"/>
      <c r="BH17" s="58"/>
      <c r="BI17" s="58"/>
      <c r="BJ17" s="58"/>
      <c r="BK17" s="58"/>
      <c r="BL17" s="51"/>
      <c r="BM17" s="16" t="e">
        <f t="shared" si="4"/>
        <v>#DIV/0!</v>
      </c>
      <c r="BN17" s="81"/>
      <c r="BO17" s="82"/>
      <c r="BP17" s="82"/>
      <c r="BQ17" s="21"/>
      <c r="BR17" s="22"/>
      <c r="BS17" s="23"/>
      <c r="BT17" s="32"/>
      <c r="BU17" s="25"/>
    </row>
    <row r="18" spans="1:73" ht="40.5" customHeight="1">
      <c r="A18" s="18"/>
      <c r="B18" s="6"/>
      <c r="C18" s="6">
        <f>B18*11*60/25</f>
        <v>0</v>
      </c>
      <c r="D18" s="7">
        <f t="shared" si="5"/>
        <v>0</v>
      </c>
      <c r="E18" s="7"/>
      <c r="F18" s="7"/>
      <c r="G18" s="9" t="e">
        <f t="shared" si="0"/>
        <v>#DIV/0!</v>
      </c>
      <c r="H18" s="10"/>
      <c r="I18" s="11"/>
      <c r="J18" s="12"/>
      <c r="K18" s="12"/>
      <c r="L18" s="12"/>
      <c r="M18" s="27"/>
      <c r="N18" s="12"/>
      <c r="O18" s="29"/>
      <c r="P18" s="13"/>
      <c r="Q18" s="14" t="e">
        <f t="shared" si="7"/>
        <v>#DIV/0!</v>
      </c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6"/>
      <c r="AG18" s="15" t="e">
        <f t="shared" si="1"/>
        <v>#DIV/0!</v>
      </c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6"/>
      <c r="AS18" s="15" t="e">
        <f t="shared" si="2"/>
        <v>#DIV/0!</v>
      </c>
      <c r="AT18" s="52" t="e">
        <f t="shared" si="3"/>
        <v>#DIV/0!</v>
      </c>
      <c r="AU18" s="60"/>
      <c r="AV18" s="58"/>
      <c r="AW18" s="58"/>
      <c r="AX18" s="58"/>
      <c r="AY18" s="58"/>
      <c r="AZ18" s="58"/>
      <c r="BA18" s="58"/>
      <c r="BB18" s="58"/>
      <c r="BC18" s="58"/>
      <c r="BD18" s="58"/>
      <c r="BE18" s="58"/>
      <c r="BF18" s="58"/>
      <c r="BG18" s="58"/>
      <c r="BH18" s="58"/>
      <c r="BI18" s="58"/>
      <c r="BJ18" s="58"/>
      <c r="BK18" s="58"/>
      <c r="BL18" s="51"/>
      <c r="BM18" s="16" t="e">
        <f t="shared" si="4"/>
        <v>#DIV/0!</v>
      </c>
      <c r="BN18" s="81"/>
      <c r="BO18" s="82"/>
      <c r="BP18" s="82"/>
      <c r="BQ18" s="21"/>
      <c r="BR18" s="22"/>
      <c r="BS18" s="23"/>
      <c r="BT18" s="32"/>
      <c r="BU18" s="25"/>
    </row>
    <row r="19" spans="1:73" ht="44.25" customHeight="1">
      <c r="A19" s="18"/>
      <c r="B19" s="6"/>
      <c r="C19" s="6">
        <f>B19*11*60/15</f>
        <v>0</v>
      </c>
      <c r="D19" s="7">
        <f t="shared" si="5"/>
        <v>0</v>
      </c>
      <c r="E19" s="7"/>
      <c r="F19" s="7"/>
      <c r="G19" s="9" t="e">
        <f t="shared" si="0"/>
        <v>#DIV/0!</v>
      </c>
      <c r="H19" s="10"/>
      <c r="I19" s="11"/>
      <c r="J19" s="12"/>
      <c r="K19" s="12"/>
      <c r="L19" s="12"/>
      <c r="M19" s="27"/>
      <c r="N19" s="12"/>
      <c r="O19" s="29"/>
      <c r="P19" s="13"/>
      <c r="Q19" s="14" t="e">
        <f t="shared" si="7"/>
        <v>#DIV/0!</v>
      </c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6"/>
      <c r="AG19" s="15" t="e">
        <f t="shared" si="1"/>
        <v>#DIV/0!</v>
      </c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6"/>
      <c r="AS19" s="15" t="e">
        <f t="shared" si="2"/>
        <v>#DIV/0!</v>
      </c>
      <c r="AT19" s="52" t="e">
        <f t="shared" si="3"/>
        <v>#DIV/0!</v>
      </c>
      <c r="AU19" s="60"/>
      <c r="AV19" s="58"/>
      <c r="AW19" s="58"/>
      <c r="AX19" s="58"/>
      <c r="AY19" s="58"/>
      <c r="AZ19" s="59"/>
      <c r="BA19" s="58"/>
      <c r="BB19" s="59"/>
      <c r="BC19" s="58"/>
      <c r="BD19" s="58"/>
      <c r="BE19" s="58"/>
      <c r="BF19" s="59"/>
      <c r="BG19" s="59"/>
      <c r="BH19" s="58"/>
      <c r="BI19" s="58"/>
      <c r="BJ19" s="58"/>
      <c r="BK19" s="58"/>
      <c r="BL19" s="51"/>
      <c r="BM19" s="16" t="e">
        <f t="shared" si="4"/>
        <v>#DIV/0!</v>
      </c>
      <c r="BN19" s="81"/>
      <c r="BO19" s="82"/>
      <c r="BP19" s="82"/>
      <c r="BQ19" s="21"/>
      <c r="BR19" s="22"/>
      <c r="BS19" s="23"/>
      <c r="BT19" s="32"/>
      <c r="BU19" s="25"/>
    </row>
    <row r="20" spans="1:73" ht="39" customHeight="1">
      <c r="A20" s="18"/>
      <c r="B20" s="6"/>
      <c r="C20" s="33">
        <f>B20*11*60/25</f>
        <v>0</v>
      </c>
      <c r="D20" s="7">
        <f t="shared" si="5"/>
        <v>0</v>
      </c>
      <c r="E20" s="7"/>
      <c r="F20" s="7"/>
      <c r="G20" s="9" t="e">
        <f t="shared" si="0"/>
        <v>#DIV/0!</v>
      </c>
      <c r="H20" s="10"/>
      <c r="I20" s="11"/>
      <c r="J20" s="12"/>
      <c r="K20" s="12"/>
      <c r="L20" s="12"/>
      <c r="M20" s="27"/>
      <c r="N20" s="12"/>
      <c r="O20" s="29"/>
      <c r="P20" s="13"/>
      <c r="Q20" s="14" t="e">
        <f t="shared" si="7"/>
        <v>#DIV/0!</v>
      </c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6"/>
      <c r="AG20" s="15" t="e">
        <f t="shared" si="1"/>
        <v>#DIV/0!</v>
      </c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6"/>
      <c r="AS20" s="15" t="e">
        <f t="shared" si="2"/>
        <v>#DIV/0!</v>
      </c>
      <c r="AT20" s="52" t="e">
        <f t="shared" si="3"/>
        <v>#DIV/0!</v>
      </c>
      <c r="AU20" s="60"/>
      <c r="AV20" s="58"/>
      <c r="AW20" s="58"/>
      <c r="AX20" s="58"/>
      <c r="AY20" s="58"/>
      <c r="AZ20" s="58"/>
      <c r="BA20" s="58"/>
      <c r="BB20" s="58"/>
      <c r="BC20" s="58"/>
      <c r="BD20" s="58"/>
      <c r="BE20" s="58"/>
      <c r="BF20" s="58"/>
      <c r="BG20" s="58"/>
      <c r="BH20" s="58"/>
      <c r="BI20" s="58"/>
      <c r="BJ20" s="58"/>
      <c r="BK20" s="58"/>
      <c r="BL20" s="51"/>
      <c r="BM20" s="16" t="e">
        <f t="shared" si="4"/>
        <v>#DIV/0!</v>
      </c>
      <c r="BN20" s="81"/>
      <c r="BO20" s="82"/>
      <c r="BP20" s="82"/>
      <c r="BQ20" s="21"/>
      <c r="BR20" s="22"/>
      <c r="BS20" s="23"/>
      <c r="BT20" s="32"/>
      <c r="BU20" s="25"/>
    </row>
    <row r="21" spans="1:73" ht="44.25" customHeight="1">
      <c r="A21" s="18"/>
      <c r="B21" s="6"/>
      <c r="C21" s="6">
        <f>B21*11*60/15</f>
        <v>0</v>
      </c>
      <c r="D21" s="7">
        <f t="shared" si="5"/>
        <v>0</v>
      </c>
      <c r="E21" s="7"/>
      <c r="F21" s="7"/>
      <c r="G21" s="9" t="e">
        <f t="shared" si="0"/>
        <v>#DIV/0!</v>
      </c>
      <c r="H21" s="10"/>
      <c r="I21" s="11"/>
      <c r="J21" s="12"/>
      <c r="K21" s="12"/>
      <c r="L21" s="12"/>
      <c r="M21" s="27"/>
      <c r="N21" s="28"/>
      <c r="O21" s="29"/>
      <c r="P21" s="13"/>
      <c r="Q21" s="14" t="e">
        <f t="shared" si="7"/>
        <v>#DIV/0!</v>
      </c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6"/>
      <c r="AG21" s="15" t="e">
        <f t="shared" si="1"/>
        <v>#DIV/0!</v>
      </c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6"/>
      <c r="AS21" s="15" t="e">
        <f t="shared" si="2"/>
        <v>#DIV/0!</v>
      </c>
      <c r="AT21" s="52" t="e">
        <f t="shared" si="3"/>
        <v>#DIV/0!</v>
      </c>
      <c r="AU21" s="60"/>
      <c r="AV21" s="58"/>
      <c r="AW21" s="58"/>
      <c r="AX21" s="58"/>
      <c r="AY21" s="58"/>
      <c r="AZ21" s="58"/>
      <c r="BA21" s="58"/>
      <c r="BB21" s="58"/>
      <c r="BC21" s="58"/>
      <c r="BD21" s="58"/>
      <c r="BE21" s="58"/>
      <c r="BF21" s="58"/>
      <c r="BG21" s="58"/>
      <c r="BH21" s="58"/>
      <c r="BI21" s="58"/>
      <c r="BJ21" s="58"/>
      <c r="BK21" s="58"/>
      <c r="BL21" s="51"/>
      <c r="BM21" s="16" t="e">
        <f t="shared" si="4"/>
        <v>#DIV/0!</v>
      </c>
      <c r="BN21" s="81"/>
      <c r="BO21" s="82"/>
      <c r="BP21" s="82"/>
      <c r="BQ21" s="21"/>
      <c r="BR21" s="22"/>
      <c r="BS21" s="23"/>
      <c r="BT21" s="32"/>
      <c r="BU21" s="25"/>
    </row>
    <row r="22" spans="1:73" ht="39" customHeight="1">
      <c r="A22" s="18"/>
      <c r="B22" s="6"/>
      <c r="C22" s="33">
        <f>B22*11*60/25</f>
        <v>0</v>
      </c>
      <c r="D22" s="7">
        <f t="shared" si="5"/>
        <v>0</v>
      </c>
      <c r="E22" s="7"/>
      <c r="F22" s="7"/>
      <c r="G22" s="9" t="e">
        <f t="shared" si="0"/>
        <v>#DIV/0!</v>
      </c>
      <c r="H22" s="10"/>
      <c r="I22" s="11"/>
      <c r="J22" s="12"/>
      <c r="K22" s="12"/>
      <c r="L22" s="12"/>
      <c r="M22" s="27"/>
      <c r="N22" s="28"/>
      <c r="O22" s="29"/>
      <c r="P22" s="13"/>
      <c r="Q22" s="14" t="e">
        <f>J22/(J22-P22)</f>
        <v>#DIV/0!</v>
      </c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6"/>
      <c r="AG22" s="15" t="e">
        <f t="shared" si="1"/>
        <v>#DIV/0!</v>
      </c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6"/>
      <c r="AS22" s="15" t="e">
        <f t="shared" si="2"/>
        <v>#DIV/0!</v>
      </c>
      <c r="AT22" s="52" t="e">
        <f t="shared" si="3"/>
        <v>#DIV/0!</v>
      </c>
      <c r="AU22" s="60"/>
      <c r="AV22" s="58"/>
      <c r="AW22" s="58"/>
      <c r="AX22" s="58"/>
      <c r="AY22" s="58"/>
      <c r="AZ22" s="59"/>
      <c r="BA22" s="58"/>
      <c r="BB22" s="59"/>
      <c r="BC22" s="58"/>
      <c r="BD22" s="58"/>
      <c r="BE22" s="58"/>
      <c r="BF22" s="59"/>
      <c r="BG22" s="59"/>
      <c r="BH22" s="58"/>
      <c r="BI22" s="58"/>
      <c r="BJ22" s="58"/>
      <c r="BK22" s="58"/>
      <c r="BL22" s="51"/>
      <c r="BM22" s="16" t="e">
        <f t="shared" si="4"/>
        <v>#DIV/0!</v>
      </c>
      <c r="BN22" s="81"/>
      <c r="BO22" s="82"/>
      <c r="BP22" s="82"/>
      <c r="BQ22" s="21"/>
      <c r="BR22" s="22"/>
      <c r="BS22" s="23"/>
      <c r="BT22" s="32"/>
      <c r="BU22" s="25"/>
    </row>
    <row r="23" spans="1:73" ht="39" customHeight="1">
      <c r="A23" s="18"/>
      <c r="B23" s="6"/>
      <c r="C23" s="33">
        <f>B23*11*60/25</f>
        <v>0</v>
      </c>
      <c r="D23" s="7">
        <f t="shared" si="5"/>
        <v>0</v>
      </c>
      <c r="E23" s="7"/>
      <c r="F23" s="7"/>
      <c r="G23" s="9" t="e">
        <f t="shared" si="0"/>
        <v>#DIV/0!</v>
      </c>
      <c r="H23" s="10"/>
      <c r="I23" s="11"/>
      <c r="J23" s="12"/>
      <c r="K23" s="12"/>
      <c r="L23" s="12"/>
      <c r="M23" s="27"/>
      <c r="N23" s="29"/>
      <c r="O23" s="29"/>
      <c r="P23" s="13"/>
      <c r="Q23" s="14" t="e">
        <f t="shared" ref="Q23" si="8">J23/(J23-P23)</f>
        <v>#DIV/0!</v>
      </c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6"/>
      <c r="AG23" s="15" t="e">
        <f t="shared" si="1"/>
        <v>#DIV/0!</v>
      </c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6"/>
      <c r="AS23" s="15" t="e">
        <f t="shared" si="2"/>
        <v>#DIV/0!</v>
      </c>
      <c r="AT23" s="52" t="e">
        <f t="shared" si="3"/>
        <v>#DIV/0!</v>
      </c>
      <c r="AU23" s="60"/>
      <c r="AV23" s="58"/>
      <c r="AW23" s="58"/>
      <c r="AX23" s="58"/>
      <c r="AY23" s="58"/>
      <c r="AZ23" s="59"/>
      <c r="BA23" s="58"/>
      <c r="BB23" s="59"/>
      <c r="BC23" s="58"/>
      <c r="BD23" s="58"/>
      <c r="BE23" s="59"/>
      <c r="BF23" s="59"/>
      <c r="BG23" s="59"/>
      <c r="BH23" s="58"/>
      <c r="BI23" s="58"/>
      <c r="BJ23" s="58"/>
      <c r="BK23" s="58"/>
      <c r="BL23" s="51"/>
      <c r="BM23" s="16" t="e">
        <f t="shared" si="4"/>
        <v>#DIV/0!</v>
      </c>
      <c r="BN23" s="81"/>
      <c r="BO23" s="82"/>
      <c r="BP23" s="82"/>
      <c r="BQ23" s="21"/>
      <c r="BR23" s="22"/>
      <c r="BS23" s="23"/>
      <c r="BT23" s="32"/>
      <c r="BU23" s="25"/>
    </row>
    <row r="24" spans="1:73" s="37" customFormat="1" ht="40.5" customHeight="1">
      <c r="A24" s="34"/>
      <c r="B24" s="6"/>
      <c r="C24" s="18">
        <f>B24*11*60/22</f>
        <v>0</v>
      </c>
      <c r="D24" s="7">
        <f t="shared" si="5"/>
        <v>0</v>
      </c>
      <c r="E24" s="7"/>
      <c r="F24" s="7"/>
      <c r="G24" s="35" t="e">
        <f t="shared" si="0"/>
        <v>#DIV/0!</v>
      </c>
      <c r="H24" s="10"/>
      <c r="I24" s="11"/>
      <c r="J24" s="12"/>
      <c r="K24" s="12"/>
      <c r="L24" s="12"/>
      <c r="M24" s="27"/>
      <c r="N24" s="28"/>
      <c r="O24" s="29"/>
      <c r="P24" s="13"/>
      <c r="Q24" s="14" t="e">
        <f t="shared" si="7"/>
        <v>#DIV/0!</v>
      </c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18"/>
      <c r="AG24" s="36" t="e">
        <f t="shared" si="1"/>
        <v>#DIV/0!</v>
      </c>
      <c r="AH24" s="34"/>
      <c r="AI24" s="34"/>
      <c r="AJ24" s="34"/>
      <c r="AK24" s="7"/>
      <c r="AL24" s="34"/>
      <c r="AM24" s="34"/>
      <c r="AN24" s="7"/>
      <c r="AO24" s="34"/>
      <c r="AP24" s="34"/>
      <c r="AQ24" s="34"/>
      <c r="AR24" s="6"/>
      <c r="AS24" s="15" t="e">
        <f t="shared" si="2"/>
        <v>#DIV/0!</v>
      </c>
      <c r="AT24" s="52" t="e">
        <f t="shared" si="3"/>
        <v>#DIV/0!</v>
      </c>
      <c r="AU24" s="60"/>
      <c r="AV24" s="58"/>
      <c r="AW24" s="58"/>
      <c r="AX24" s="58"/>
      <c r="AY24" s="58"/>
      <c r="AZ24" s="59"/>
      <c r="BA24" s="58"/>
      <c r="BB24" s="59"/>
      <c r="BC24" s="58"/>
      <c r="BD24" s="58"/>
      <c r="BE24" s="59"/>
      <c r="BF24" s="59"/>
      <c r="BG24" s="59"/>
      <c r="BH24" s="58"/>
      <c r="BI24" s="58"/>
      <c r="BJ24" s="58"/>
      <c r="BK24" s="58"/>
      <c r="BL24" s="51"/>
      <c r="BM24" s="16" t="e">
        <f t="shared" si="4"/>
        <v>#DIV/0!</v>
      </c>
      <c r="BN24" s="81"/>
      <c r="BO24" s="82"/>
      <c r="BP24" s="82"/>
      <c r="BQ24" s="21"/>
      <c r="BR24" s="22"/>
      <c r="BS24" s="23"/>
      <c r="BT24" s="32"/>
      <c r="BU24" s="25"/>
    </row>
    <row r="25" spans="1:73" ht="42" customHeight="1">
      <c r="A25" s="18"/>
      <c r="B25" s="6"/>
      <c r="C25" s="18">
        <f>B25*11*60/5</f>
        <v>0</v>
      </c>
      <c r="D25" s="7">
        <f t="shared" si="5"/>
        <v>0</v>
      </c>
      <c r="E25" s="7"/>
      <c r="F25" s="7"/>
      <c r="G25" s="35" t="e">
        <f t="shared" si="0"/>
        <v>#DIV/0!</v>
      </c>
      <c r="H25" s="10"/>
      <c r="I25" s="11"/>
      <c r="J25" s="12"/>
      <c r="K25" s="12"/>
      <c r="L25" s="12"/>
      <c r="M25" s="27"/>
      <c r="N25" s="28"/>
      <c r="O25" s="29"/>
      <c r="P25" s="13"/>
      <c r="Q25" s="14" t="e">
        <f t="shared" si="7"/>
        <v>#DIV/0!</v>
      </c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18"/>
      <c r="AG25" s="36" t="e">
        <f t="shared" si="1"/>
        <v>#DIV/0!</v>
      </c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6"/>
      <c r="AS25" s="15" t="e">
        <f t="shared" si="2"/>
        <v>#DIV/0!</v>
      </c>
      <c r="AT25" s="52" t="e">
        <f t="shared" si="3"/>
        <v>#DIV/0!</v>
      </c>
      <c r="AU25" s="60"/>
      <c r="AV25" s="58"/>
      <c r="AW25" s="58"/>
      <c r="AX25" s="58"/>
      <c r="AY25" s="58"/>
      <c r="AZ25" s="58"/>
      <c r="BA25" s="58"/>
      <c r="BB25" s="58"/>
      <c r="BC25" s="58"/>
      <c r="BD25" s="58"/>
      <c r="BE25" s="58"/>
      <c r="BF25" s="58"/>
      <c r="BG25" s="58"/>
      <c r="BH25" s="58"/>
      <c r="BI25" s="58"/>
      <c r="BJ25" s="58"/>
      <c r="BK25" s="58"/>
      <c r="BL25" s="51"/>
      <c r="BM25" s="16" t="e">
        <f t="shared" si="4"/>
        <v>#DIV/0!</v>
      </c>
      <c r="BN25" s="81"/>
      <c r="BO25" s="82"/>
      <c r="BP25" s="82"/>
      <c r="BQ25" s="21"/>
      <c r="BR25" s="22"/>
      <c r="BS25" s="23"/>
      <c r="BT25" s="32"/>
      <c r="BU25" s="25"/>
    </row>
    <row r="26" spans="1:73" ht="42" customHeight="1">
      <c r="A26" s="18"/>
      <c r="B26" s="6"/>
      <c r="C26" s="38">
        <f>B26*11*60/24</f>
        <v>0</v>
      </c>
      <c r="D26" s="7">
        <f t="shared" si="5"/>
        <v>0</v>
      </c>
      <c r="E26" s="7"/>
      <c r="F26" s="7"/>
      <c r="G26" s="35" t="e">
        <f t="shared" si="0"/>
        <v>#DIV/0!</v>
      </c>
      <c r="H26" s="10"/>
      <c r="I26" s="11"/>
      <c r="J26" s="12"/>
      <c r="K26" s="12"/>
      <c r="L26" s="12"/>
      <c r="M26" s="27"/>
      <c r="N26" s="28"/>
      <c r="O26" s="29"/>
      <c r="P26" s="13"/>
      <c r="Q26" s="14" t="e">
        <f t="shared" si="7"/>
        <v>#DIV/0!</v>
      </c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18"/>
      <c r="AG26" s="36" t="e">
        <f t="shared" si="1"/>
        <v>#DIV/0!</v>
      </c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6"/>
      <c r="AS26" s="15" t="e">
        <f t="shared" si="2"/>
        <v>#DIV/0!</v>
      </c>
      <c r="AT26" s="52" t="e">
        <f t="shared" si="3"/>
        <v>#DIV/0!</v>
      </c>
      <c r="AU26" s="60"/>
      <c r="AV26" s="58"/>
      <c r="AW26" s="58"/>
      <c r="AX26" s="58"/>
      <c r="AY26" s="58"/>
      <c r="AZ26" s="58"/>
      <c r="BA26" s="58"/>
      <c r="BB26" s="58"/>
      <c r="BC26" s="58"/>
      <c r="BD26" s="58"/>
      <c r="BE26" s="58"/>
      <c r="BF26" s="58"/>
      <c r="BG26" s="58"/>
      <c r="BH26" s="58"/>
      <c r="BI26" s="58"/>
      <c r="BJ26" s="58"/>
      <c r="BK26" s="58"/>
      <c r="BL26" s="51"/>
      <c r="BM26" s="16" t="e">
        <f t="shared" si="4"/>
        <v>#DIV/0!</v>
      </c>
      <c r="BN26" s="81"/>
      <c r="BO26" s="82"/>
      <c r="BP26" s="82"/>
      <c r="BQ26" s="21"/>
      <c r="BR26" s="22"/>
      <c r="BS26" s="23"/>
      <c r="BT26" s="32"/>
      <c r="BU26" s="25"/>
    </row>
    <row r="27" spans="1:73" ht="38.25" customHeight="1">
      <c r="A27" s="38"/>
      <c r="B27" s="6"/>
      <c r="C27" s="38">
        <f>B27*11*60/20</f>
        <v>0</v>
      </c>
      <c r="D27" s="7">
        <f t="shared" si="5"/>
        <v>0</v>
      </c>
      <c r="E27" s="7"/>
      <c r="F27" s="7"/>
      <c r="G27" s="35" t="e">
        <f t="shared" si="0"/>
        <v>#DIV/0!</v>
      </c>
      <c r="H27" s="10"/>
      <c r="I27" s="11"/>
      <c r="J27" s="12"/>
      <c r="K27" s="12"/>
      <c r="L27" s="12"/>
      <c r="M27" s="27"/>
      <c r="N27" s="28"/>
      <c r="O27" s="29"/>
      <c r="P27" s="13"/>
      <c r="Q27" s="14" t="e">
        <f t="shared" si="7"/>
        <v>#DIV/0!</v>
      </c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38"/>
      <c r="AG27" s="36" t="e">
        <f t="shared" si="1"/>
        <v>#DIV/0!</v>
      </c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6"/>
      <c r="AS27" s="15" t="e">
        <f t="shared" si="2"/>
        <v>#DIV/0!</v>
      </c>
      <c r="AT27" s="52" t="e">
        <f t="shared" si="3"/>
        <v>#DIV/0!</v>
      </c>
      <c r="AU27" s="60"/>
      <c r="AV27" s="58"/>
      <c r="AW27" s="58"/>
      <c r="AX27" s="58"/>
      <c r="AY27" s="58"/>
      <c r="AZ27" s="58"/>
      <c r="BA27" s="58"/>
      <c r="BB27" s="58"/>
      <c r="BC27" s="58"/>
      <c r="BD27" s="58"/>
      <c r="BE27" s="58"/>
      <c r="BF27" s="58"/>
      <c r="BG27" s="58"/>
      <c r="BH27" s="58"/>
      <c r="BI27" s="58"/>
      <c r="BJ27" s="58"/>
      <c r="BK27" s="58"/>
      <c r="BL27" s="51"/>
      <c r="BM27" s="16" t="e">
        <f t="shared" si="4"/>
        <v>#DIV/0!</v>
      </c>
      <c r="BN27" s="81"/>
      <c r="BO27" s="82"/>
      <c r="BP27" s="82"/>
      <c r="BQ27" s="21"/>
      <c r="BR27" s="22"/>
      <c r="BS27" s="23"/>
      <c r="BT27" s="32"/>
      <c r="BU27" s="25"/>
    </row>
    <row r="28" spans="1:73" ht="35.25" customHeight="1">
      <c r="A28" s="38"/>
      <c r="B28" s="38"/>
      <c r="C28" s="38">
        <f>B28*11*60/17</f>
        <v>0</v>
      </c>
      <c r="D28" s="7">
        <f t="shared" si="5"/>
        <v>0</v>
      </c>
      <c r="E28" s="7"/>
      <c r="F28" s="7"/>
      <c r="G28" s="35" t="e">
        <f t="shared" si="0"/>
        <v>#DIV/0!</v>
      </c>
      <c r="H28" s="10"/>
      <c r="I28" s="11"/>
      <c r="J28" s="12"/>
      <c r="K28" s="12"/>
      <c r="L28" s="12"/>
      <c r="M28" s="27"/>
      <c r="N28" s="28"/>
      <c r="O28" s="29"/>
      <c r="P28" s="13"/>
      <c r="Q28" s="14" t="e">
        <f t="shared" si="7"/>
        <v>#DIV/0!</v>
      </c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38"/>
      <c r="AG28" s="36" t="e">
        <f t="shared" si="1"/>
        <v>#DIV/0!</v>
      </c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6"/>
      <c r="AS28" s="15" t="e">
        <f t="shared" si="2"/>
        <v>#DIV/0!</v>
      </c>
      <c r="AT28" s="52" t="e">
        <f t="shared" si="3"/>
        <v>#DIV/0!</v>
      </c>
      <c r="AU28" s="60"/>
      <c r="AV28" s="58"/>
      <c r="AW28" s="58"/>
      <c r="AX28" s="58"/>
      <c r="AY28" s="58"/>
      <c r="AZ28" s="58"/>
      <c r="BA28" s="58"/>
      <c r="BB28" s="58"/>
      <c r="BC28" s="58"/>
      <c r="BD28" s="58"/>
      <c r="BE28" s="58"/>
      <c r="BF28" s="58"/>
      <c r="BG28" s="58"/>
      <c r="BH28" s="58"/>
      <c r="BI28" s="58"/>
      <c r="BJ28" s="58"/>
      <c r="BK28" s="58"/>
      <c r="BL28" s="51"/>
      <c r="BM28" s="16" t="e">
        <f t="shared" si="4"/>
        <v>#DIV/0!</v>
      </c>
      <c r="BN28" s="81"/>
      <c r="BO28" s="82"/>
      <c r="BP28" s="82"/>
      <c r="BQ28" s="21"/>
      <c r="BR28" s="22"/>
      <c r="BS28" s="23"/>
      <c r="BT28" s="32"/>
      <c r="BU28" s="25"/>
    </row>
    <row r="29" spans="1:73" ht="35.25" customHeight="1">
      <c r="A29" s="38"/>
      <c r="B29" s="18"/>
      <c r="C29" s="38">
        <f>B29*11*60/24</f>
        <v>0</v>
      </c>
      <c r="D29" s="7">
        <f t="shared" si="5"/>
        <v>0</v>
      </c>
      <c r="E29" s="7"/>
      <c r="F29" s="7"/>
      <c r="G29" s="35" t="e">
        <f t="shared" si="0"/>
        <v>#DIV/0!</v>
      </c>
      <c r="H29" s="10"/>
      <c r="I29" s="11"/>
      <c r="J29" s="12"/>
      <c r="K29" s="12"/>
      <c r="L29" s="12"/>
      <c r="M29" s="27"/>
      <c r="N29" s="28"/>
      <c r="O29" s="29"/>
      <c r="P29" s="13"/>
      <c r="Q29" s="14" t="e">
        <f t="shared" si="7"/>
        <v>#DIV/0!</v>
      </c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38"/>
      <c r="AG29" s="36" t="e">
        <f t="shared" si="1"/>
        <v>#DIV/0!</v>
      </c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6"/>
      <c r="AS29" s="15" t="e">
        <f t="shared" si="2"/>
        <v>#DIV/0!</v>
      </c>
      <c r="AT29" s="52" t="e">
        <f t="shared" si="3"/>
        <v>#DIV/0!</v>
      </c>
      <c r="AU29" s="60"/>
      <c r="AV29" s="58"/>
      <c r="AW29" s="58"/>
      <c r="AX29" s="58"/>
      <c r="AY29" s="58"/>
      <c r="AZ29" s="58"/>
      <c r="BA29" s="58"/>
      <c r="BB29" s="58"/>
      <c r="BC29" s="58"/>
      <c r="BD29" s="58"/>
      <c r="BE29" s="58"/>
      <c r="BF29" s="58"/>
      <c r="BG29" s="58"/>
      <c r="BH29" s="58"/>
      <c r="BI29" s="58"/>
      <c r="BJ29" s="58"/>
      <c r="BK29" s="58"/>
      <c r="BL29" s="51"/>
      <c r="BM29" s="16" t="e">
        <f t="shared" si="4"/>
        <v>#DIV/0!</v>
      </c>
      <c r="BN29" s="81"/>
      <c r="BO29" s="82"/>
      <c r="BP29" s="82"/>
      <c r="BQ29" s="21"/>
      <c r="BR29" s="22"/>
      <c r="BS29" s="23"/>
      <c r="BT29" s="32"/>
      <c r="BU29" s="39"/>
    </row>
    <row r="30" spans="1:73" ht="35.25" customHeight="1">
      <c r="A30" s="38"/>
      <c r="B30" s="18"/>
      <c r="C30" s="38">
        <f>B30*11*60/24</f>
        <v>0</v>
      </c>
      <c r="D30" s="7">
        <f t="shared" si="5"/>
        <v>0</v>
      </c>
      <c r="E30" s="7"/>
      <c r="F30" s="7"/>
      <c r="G30" s="35" t="e">
        <f t="shared" si="0"/>
        <v>#DIV/0!</v>
      </c>
      <c r="H30" s="10"/>
      <c r="I30" s="11"/>
      <c r="J30" s="12"/>
      <c r="K30" s="12"/>
      <c r="L30" s="12"/>
      <c r="M30" s="27"/>
      <c r="N30" s="12"/>
      <c r="O30" s="29"/>
      <c r="P30" s="13"/>
      <c r="Q30" s="14" t="e">
        <f t="shared" si="7"/>
        <v>#DIV/0!</v>
      </c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38"/>
      <c r="AG30" s="36" t="e">
        <f t="shared" si="1"/>
        <v>#DIV/0!</v>
      </c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6"/>
      <c r="AS30" s="15" t="e">
        <f t="shared" si="2"/>
        <v>#DIV/0!</v>
      </c>
      <c r="AT30" s="52" t="e">
        <f t="shared" si="3"/>
        <v>#DIV/0!</v>
      </c>
      <c r="AU30" s="60"/>
      <c r="AV30" s="58"/>
      <c r="AW30" s="58"/>
      <c r="AX30" s="58"/>
      <c r="AY30" s="58"/>
      <c r="AZ30" s="58"/>
      <c r="BA30" s="58"/>
      <c r="BB30" s="58"/>
      <c r="BC30" s="58"/>
      <c r="BD30" s="58"/>
      <c r="BE30" s="58"/>
      <c r="BF30" s="58"/>
      <c r="BG30" s="58"/>
      <c r="BH30" s="58"/>
      <c r="BI30" s="58"/>
      <c r="BJ30" s="58"/>
      <c r="BK30" s="58"/>
      <c r="BL30" s="51"/>
      <c r="BM30" s="16" t="e">
        <f t="shared" si="4"/>
        <v>#DIV/0!</v>
      </c>
      <c r="BN30" s="81"/>
      <c r="BO30" s="82"/>
      <c r="BP30" s="82"/>
      <c r="BQ30" s="21"/>
      <c r="BR30" s="22"/>
      <c r="BS30" s="23"/>
      <c r="BT30" s="32"/>
      <c r="BU30" s="39"/>
    </row>
    <row r="31" spans="1:73" ht="39" customHeight="1">
      <c r="A31" s="18"/>
      <c r="B31" s="18"/>
      <c r="C31" s="18">
        <f>B31*11*60/14</f>
        <v>0</v>
      </c>
      <c r="D31" s="7">
        <f t="shared" si="5"/>
        <v>0</v>
      </c>
      <c r="E31" s="7"/>
      <c r="F31" s="7"/>
      <c r="G31" s="35" t="e">
        <f t="shared" si="0"/>
        <v>#DIV/0!</v>
      </c>
      <c r="H31" s="10"/>
      <c r="I31" s="11"/>
      <c r="J31" s="12"/>
      <c r="K31" s="12"/>
      <c r="L31" s="12"/>
      <c r="M31" s="27"/>
      <c r="N31" s="12"/>
      <c r="O31" s="29"/>
      <c r="P31" s="13"/>
      <c r="Q31" s="14" t="e">
        <f t="shared" si="7"/>
        <v>#DIV/0!</v>
      </c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38"/>
      <c r="AG31" s="36" t="e">
        <f t="shared" si="1"/>
        <v>#DIV/0!</v>
      </c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6"/>
      <c r="AS31" s="15" t="e">
        <f t="shared" si="2"/>
        <v>#DIV/0!</v>
      </c>
      <c r="AT31" s="52" t="e">
        <f t="shared" si="3"/>
        <v>#DIV/0!</v>
      </c>
      <c r="AU31" s="60"/>
      <c r="AV31" s="58"/>
      <c r="AW31" s="58"/>
      <c r="AX31" s="58"/>
      <c r="AY31" s="58"/>
      <c r="AZ31" s="58"/>
      <c r="BA31" s="58"/>
      <c r="BB31" s="58"/>
      <c r="BC31" s="58"/>
      <c r="BD31" s="58"/>
      <c r="BE31" s="58"/>
      <c r="BF31" s="58"/>
      <c r="BG31" s="58"/>
      <c r="BH31" s="58"/>
      <c r="BI31" s="58"/>
      <c r="BJ31" s="58"/>
      <c r="BK31" s="58"/>
      <c r="BL31" s="51"/>
      <c r="BM31" s="16" t="e">
        <f t="shared" si="4"/>
        <v>#DIV/0!</v>
      </c>
      <c r="BN31" s="81"/>
      <c r="BO31" s="82"/>
      <c r="BP31" s="82"/>
      <c r="BQ31" s="21"/>
      <c r="BR31" s="22"/>
      <c r="BS31" s="23"/>
      <c r="BT31" s="32"/>
      <c r="BU31" s="39"/>
    </row>
    <row r="32" spans="1:73" ht="36" customHeight="1">
      <c r="A32" s="8"/>
      <c r="B32" s="18"/>
      <c r="C32" s="40">
        <f>B32*11*60/42</f>
        <v>0</v>
      </c>
      <c r="D32" s="7">
        <f t="shared" si="5"/>
        <v>0</v>
      </c>
      <c r="E32" s="7"/>
      <c r="F32" s="7"/>
      <c r="G32" s="35" t="e">
        <f t="shared" si="0"/>
        <v>#DIV/0!</v>
      </c>
      <c r="H32" s="10"/>
      <c r="I32" s="11"/>
      <c r="J32" s="12"/>
      <c r="K32" s="12"/>
      <c r="L32" s="12"/>
      <c r="M32" s="27"/>
      <c r="N32" s="12"/>
      <c r="O32" s="29"/>
      <c r="P32" s="13"/>
      <c r="Q32" s="14" t="e">
        <f t="shared" si="7"/>
        <v>#DIV/0!</v>
      </c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38"/>
      <c r="AG32" s="36" t="e">
        <f t="shared" si="1"/>
        <v>#DIV/0!</v>
      </c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6"/>
      <c r="AS32" s="15" t="e">
        <f t="shared" si="2"/>
        <v>#DIV/0!</v>
      </c>
      <c r="AT32" s="52" t="e">
        <f t="shared" si="3"/>
        <v>#DIV/0!</v>
      </c>
      <c r="AU32" s="60"/>
      <c r="AV32" s="58"/>
      <c r="AW32" s="58"/>
      <c r="AX32" s="58"/>
      <c r="AY32" s="58"/>
      <c r="AZ32" s="58"/>
      <c r="BA32" s="58"/>
      <c r="BB32" s="58"/>
      <c r="BC32" s="58"/>
      <c r="BD32" s="58"/>
      <c r="BE32" s="58"/>
      <c r="BF32" s="58"/>
      <c r="BG32" s="58"/>
      <c r="BH32" s="58"/>
      <c r="BI32" s="58"/>
      <c r="BJ32" s="58"/>
      <c r="BK32" s="58"/>
      <c r="BL32" s="51"/>
      <c r="BM32" s="16" t="e">
        <f t="shared" si="4"/>
        <v>#DIV/0!</v>
      </c>
      <c r="BN32" s="81"/>
      <c r="BO32" s="82"/>
      <c r="BP32" s="82"/>
      <c r="BQ32" s="41"/>
      <c r="BR32" s="42">
        <v>9249</v>
      </c>
      <c r="BS32" s="23"/>
      <c r="BT32" s="32"/>
      <c r="BU32" s="39"/>
    </row>
    <row r="33" spans="1:73" ht="36" customHeight="1">
      <c r="A33" s="8"/>
      <c r="B33" s="18"/>
      <c r="C33" s="40">
        <f>B33*11*60/42</f>
        <v>0</v>
      </c>
      <c r="D33" s="7">
        <f t="shared" si="5"/>
        <v>0</v>
      </c>
      <c r="E33" s="7"/>
      <c r="F33" s="7"/>
      <c r="G33" s="35" t="e">
        <f t="shared" si="0"/>
        <v>#DIV/0!</v>
      </c>
      <c r="H33" s="10"/>
      <c r="I33" s="11"/>
      <c r="J33" s="12"/>
      <c r="K33" s="12"/>
      <c r="L33" s="12"/>
      <c r="M33" s="27"/>
      <c r="N33" s="29"/>
      <c r="O33" s="29"/>
      <c r="P33" s="13"/>
      <c r="Q33" s="14" t="e">
        <f t="shared" si="7"/>
        <v>#DIV/0!</v>
      </c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38"/>
      <c r="AG33" s="36" t="e">
        <f t="shared" si="1"/>
        <v>#DIV/0!</v>
      </c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6"/>
      <c r="AS33" s="15" t="e">
        <f t="shared" si="2"/>
        <v>#DIV/0!</v>
      </c>
      <c r="AT33" s="52" t="e">
        <f t="shared" si="3"/>
        <v>#DIV/0!</v>
      </c>
      <c r="AU33" s="60"/>
      <c r="AV33" s="58"/>
      <c r="AW33" s="58"/>
      <c r="AX33" s="58"/>
      <c r="AY33" s="58"/>
      <c r="AZ33" s="58"/>
      <c r="BA33" s="58"/>
      <c r="BB33" s="58"/>
      <c r="BC33" s="58"/>
      <c r="BD33" s="58"/>
      <c r="BE33" s="58"/>
      <c r="BF33" s="58"/>
      <c r="BG33" s="58"/>
      <c r="BH33" s="58"/>
      <c r="BI33" s="58"/>
      <c r="BJ33" s="58"/>
      <c r="BK33" s="58"/>
      <c r="BL33" s="51"/>
      <c r="BM33" s="16" t="e">
        <f t="shared" si="4"/>
        <v>#DIV/0!</v>
      </c>
      <c r="BN33" s="81"/>
      <c r="BO33" s="82"/>
      <c r="BP33" s="82"/>
      <c r="BQ33" s="41"/>
      <c r="BR33" s="42"/>
      <c r="BS33" s="23"/>
      <c r="BT33" s="32"/>
      <c r="BU33" s="39"/>
    </row>
    <row r="34" spans="1:73" ht="36" customHeight="1">
      <c r="A34" s="8"/>
      <c r="B34" s="6"/>
      <c r="C34" s="43">
        <f>B34*11*60/15</f>
        <v>0</v>
      </c>
      <c r="D34" s="7">
        <f t="shared" si="5"/>
        <v>0</v>
      </c>
      <c r="E34" s="7"/>
      <c r="F34" s="7"/>
      <c r="G34" s="35" t="e">
        <f t="shared" si="0"/>
        <v>#DIV/0!</v>
      </c>
      <c r="H34" s="10"/>
      <c r="I34" s="11"/>
      <c r="J34" s="12"/>
      <c r="K34" s="12"/>
      <c r="L34" s="12"/>
      <c r="M34" s="27"/>
      <c r="N34" s="12"/>
      <c r="O34" s="29"/>
      <c r="P34" s="13"/>
      <c r="Q34" s="14" t="e">
        <f t="shared" si="7"/>
        <v>#DIV/0!</v>
      </c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38"/>
      <c r="AG34" s="36" t="e">
        <f t="shared" si="1"/>
        <v>#DIV/0!</v>
      </c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6"/>
      <c r="AS34" s="15" t="e">
        <f t="shared" si="2"/>
        <v>#DIV/0!</v>
      </c>
      <c r="AT34" s="52" t="e">
        <f t="shared" si="3"/>
        <v>#DIV/0!</v>
      </c>
      <c r="AU34" s="60"/>
      <c r="AV34" s="58"/>
      <c r="AW34" s="58"/>
      <c r="AX34" s="58"/>
      <c r="AY34" s="58"/>
      <c r="AZ34" s="58"/>
      <c r="BA34" s="58"/>
      <c r="BB34" s="58"/>
      <c r="BC34" s="58"/>
      <c r="BD34" s="58"/>
      <c r="BE34" s="58"/>
      <c r="BF34" s="58"/>
      <c r="BG34" s="58"/>
      <c r="BH34" s="58"/>
      <c r="BI34" s="58"/>
      <c r="BJ34" s="58"/>
      <c r="BK34" s="58"/>
      <c r="BL34" s="51"/>
      <c r="BM34" s="16" t="e">
        <f t="shared" si="4"/>
        <v>#DIV/0!</v>
      </c>
      <c r="BN34" s="81"/>
      <c r="BO34" s="82"/>
      <c r="BP34" s="82"/>
      <c r="BQ34" s="41"/>
      <c r="BR34" s="42"/>
      <c r="BS34" s="23"/>
      <c r="BT34" s="32"/>
      <c r="BU34" s="39"/>
    </row>
    <row r="35" spans="1:73" ht="36" customHeight="1">
      <c r="A35" s="8"/>
      <c r="B35" s="6"/>
      <c r="C35" s="43">
        <f>B35*11*60/15</f>
        <v>0</v>
      </c>
      <c r="D35" s="7">
        <f t="shared" si="5"/>
        <v>0</v>
      </c>
      <c r="E35" s="7"/>
      <c r="F35" s="7"/>
      <c r="G35" s="35" t="e">
        <f t="shared" si="0"/>
        <v>#DIV/0!</v>
      </c>
      <c r="H35" s="10"/>
      <c r="I35" s="11"/>
      <c r="J35" s="12"/>
      <c r="K35" s="12"/>
      <c r="L35" s="12"/>
      <c r="M35" s="27"/>
      <c r="N35" s="12"/>
      <c r="O35" s="29"/>
      <c r="P35" s="13"/>
      <c r="Q35" s="14" t="e">
        <f t="shared" si="7"/>
        <v>#DIV/0!</v>
      </c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38"/>
      <c r="AG35" s="36" t="e">
        <f t="shared" si="1"/>
        <v>#DIV/0!</v>
      </c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6"/>
      <c r="AS35" s="15" t="e">
        <f t="shared" si="2"/>
        <v>#DIV/0!</v>
      </c>
      <c r="AT35" s="52" t="e">
        <f t="shared" si="3"/>
        <v>#DIV/0!</v>
      </c>
      <c r="AU35" s="60"/>
      <c r="AV35" s="58"/>
      <c r="AW35" s="58"/>
      <c r="AX35" s="58"/>
      <c r="AY35" s="58"/>
      <c r="AZ35" s="58"/>
      <c r="BA35" s="58"/>
      <c r="BB35" s="58"/>
      <c r="BC35" s="58"/>
      <c r="BD35" s="58"/>
      <c r="BE35" s="58"/>
      <c r="BF35" s="58"/>
      <c r="BG35" s="58"/>
      <c r="BH35" s="58"/>
      <c r="BI35" s="58"/>
      <c r="BJ35" s="58"/>
      <c r="BK35" s="58"/>
      <c r="BL35" s="51"/>
      <c r="BM35" s="16" t="e">
        <f t="shared" si="4"/>
        <v>#DIV/0!</v>
      </c>
      <c r="BN35" s="81"/>
      <c r="BO35" s="82"/>
      <c r="BP35" s="82"/>
      <c r="BQ35" s="41"/>
      <c r="BR35" s="42"/>
      <c r="BS35" s="23"/>
      <c r="BT35" s="32"/>
      <c r="BU35" s="39"/>
    </row>
    <row r="36" spans="1:73" ht="36" customHeight="1">
      <c r="A36" s="8"/>
      <c r="B36" s="6"/>
      <c r="C36" s="43">
        <f>B36*11*60/15</f>
        <v>0</v>
      </c>
      <c r="D36" s="7">
        <f t="shared" si="5"/>
        <v>0</v>
      </c>
      <c r="E36" s="7"/>
      <c r="F36" s="7"/>
      <c r="G36" s="35" t="e">
        <f>D36/C36</f>
        <v>#DIV/0!</v>
      </c>
      <c r="H36" s="10"/>
      <c r="I36" s="11"/>
      <c r="J36" s="12"/>
      <c r="K36" s="12"/>
      <c r="L36" s="12"/>
      <c r="M36" s="27"/>
      <c r="N36" s="28"/>
      <c r="O36" s="29"/>
      <c r="P36" s="13"/>
      <c r="Q36" s="14" t="e">
        <f>J36/(J36-P36)</f>
        <v>#DIV/0!</v>
      </c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38"/>
      <c r="AG36" s="36" t="e">
        <f>AF36/D36</f>
        <v>#DIV/0!</v>
      </c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6"/>
      <c r="AS36" s="15" t="e">
        <f>AR36/D36</f>
        <v>#DIV/0!</v>
      </c>
      <c r="AT36" s="52" t="e">
        <f>(AR36+AF36)/D36</f>
        <v>#DIV/0!</v>
      </c>
      <c r="AU36" s="60"/>
      <c r="AV36" s="58"/>
      <c r="AW36" s="58"/>
      <c r="AX36" s="58"/>
      <c r="AY36" s="58"/>
      <c r="AZ36" s="58"/>
      <c r="BA36" s="58"/>
      <c r="BB36" s="58"/>
      <c r="BC36" s="58"/>
      <c r="BD36" s="58"/>
      <c r="BE36" s="58"/>
      <c r="BF36" s="58"/>
      <c r="BG36" s="58"/>
      <c r="BH36" s="58"/>
      <c r="BI36" s="58"/>
      <c r="BJ36" s="58"/>
      <c r="BK36" s="58"/>
      <c r="BL36" s="51"/>
      <c r="BM36" s="16" t="e">
        <f t="shared" si="4"/>
        <v>#DIV/0!</v>
      </c>
      <c r="BN36" s="81"/>
      <c r="BO36" s="82"/>
      <c r="BP36" s="82"/>
      <c r="BQ36" s="41"/>
      <c r="BR36" s="42"/>
      <c r="BS36" s="23"/>
      <c r="BT36" s="32"/>
      <c r="BU36" s="39"/>
    </row>
    <row r="37" spans="1:73" ht="38.25" customHeight="1">
      <c r="A37" s="8"/>
      <c r="B37" s="6"/>
      <c r="C37" s="43">
        <f>B37*11*60/15</f>
        <v>0</v>
      </c>
      <c r="D37" s="7">
        <f t="shared" si="5"/>
        <v>0</v>
      </c>
      <c r="E37" s="7"/>
      <c r="F37" s="7"/>
      <c r="G37" s="35" t="e">
        <f t="shared" si="0"/>
        <v>#DIV/0!</v>
      </c>
      <c r="H37" s="10"/>
      <c r="I37" s="11"/>
      <c r="J37" s="12"/>
      <c r="K37" s="12"/>
      <c r="L37" s="12"/>
      <c r="M37" s="27"/>
      <c r="N37" s="28"/>
      <c r="O37" s="29"/>
      <c r="P37" s="13"/>
      <c r="Q37" s="14" t="e">
        <f t="shared" si="7"/>
        <v>#DIV/0!</v>
      </c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18"/>
      <c r="AG37" s="36" t="e">
        <f t="shared" si="1"/>
        <v>#DIV/0!</v>
      </c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6"/>
      <c r="AS37" s="15" t="e">
        <f t="shared" si="2"/>
        <v>#DIV/0!</v>
      </c>
      <c r="AT37" s="52" t="e">
        <f t="shared" si="3"/>
        <v>#DIV/0!</v>
      </c>
      <c r="AU37" s="60"/>
      <c r="AV37" s="58"/>
      <c r="AW37" s="58"/>
      <c r="AX37" s="58"/>
      <c r="AY37" s="58"/>
      <c r="AZ37" s="58"/>
      <c r="BA37" s="58"/>
      <c r="BB37" s="58"/>
      <c r="BC37" s="58"/>
      <c r="BD37" s="58"/>
      <c r="BE37" s="58"/>
      <c r="BF37" s="58"/>
      <c r="BG37" s="58"/>
      <c r="BH37" s="58"/>
      <c r="BI37" s="58"/>
      <c r="BJ37" s="58"/>
      <c r="BK37" s="58"/>
      <c r="BL37" s="51"/>
      <c r="BM37" s="16" t="e">
        <f t="shared" si="4"/>
        <v>#DIV/0!</v>
      </c>
      <c r="BN37" s="81"/>
      <c r="BO37" s="82"/>
      <c r="BP37" s="82"/>
      <c r="BQ37" s="41"/>
      <c r="BR37" s="42"/>
      <c r="BS37" s="23"/>
      <c r="BT37" s="32"/>
      <c r="BU37" s="39"/>
    </row>
    <row r="38" spans="1:73" ht="38.25" customHeight="1">
      <c r="A38" s="8"/>
      <c r="B38" s="6"/>
      <c r="C38" s="43">
        <f>B38*11*60/25</f>
        <v>0</v>
      </c>
      <c r="D38" s="7">
        <f t="shared" si="5"/>
        <v>0</v>
      </c>
      <c r="E38" s="7"/>
      <c r="F38" s="7"/>
      <c r="G38" s="35" t="e">
        <f>D38/C38</f>
        <v>#DIV/0!</v>
      </c>
      <c r="H38" s="10"/>
      <c r="I38" s="11"/>
      <c r="J38" s="12"/>
      <c r="K38" s="12"/>
      <c r="L38" s="12"/>
      <c r="M38" s="27"/>
      <c r="N38" s="28"/>
      <c r="O38" s="29"/>
      <c r="P38" s="13"/>
      <c r="Q38" s="14" t="e">
        <f t="shared" si="7"/>
        <v>#DIV/0!</v>
      </c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18"/>
      <c r="AG38" s="36" t="e">
        <f>AF38/D38</f>
        <v>#DIV/0!</v>
      </c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6"/>
      <c r="AS38" s="15" t="e">
        <f>AR38/D38</f>
        <v>#DIV/0!</v>
      </c>
      <c r="AT38" s="52" t="e">
        <f>(AR38+AF38)/D38</f>
        <v>#DIV/0!</v>
      </c>
      <c r="AU38" s="60"/>
      <c r="AV38" s="58"/>
      <c r="AW38" s="58"/>
      <c r="AX38" s="58"/>
      <c r="AY38" s="58"/>
      <c r="AZ38" s="58"/>
      <c r="BA38" s="58"/>
      <c r="BB38" s="58"/>
      <c r="BC38" s="58"/>
      <c r="BD38" s="58"/>
      <c r="BE38" s="58"/>
      <c r="BF38" s="58"/>
      <c r="BG38" s="58"/>
      <c r="BH38" s="58"/>
      <c r="BI38" s="58"/>
      <c r="BJ38" s="58"/>
      <c r="BK38" s="58"/>
      <c r="BL38" s="51"/>
      <c r="BM38" s="16" t="e">
        <f t="shared" si="4"/>
        <v>#DIV/0!</v>
      </c>
      <c r="BN38" s="81"/>
      <c r="BO38" s="82"/>
      <c r="BP38" s="82"/>
      <c r="BQ38" s="41"/>
      <c r="BR38" s="42"/>
      <c r="BS38" s="23"/>
      <c r="BT38" s="32"/>
      <c r="BU38" s="39"/>
    </row>
    <row r="39" spans="1:73" ht="38.25" customHeight="1">
      <c r="A39" s="8"/>
      <c r="B39" s="6"/>
      <c r="C39" s="43">
        <f>B39*11*60/25</f>
        <v>0</v>
      </c>
      <c r="D39" s="7">
        <f t="shared" si="5"/>
        <v>0</v>
      </c>
      <c r="E39" s="7"/>
      <c r="F39" s="7"/>
      <c r="G39" s="35" t="e">
        <f>D39/C39</f>
        <v>#DIV/0!</v>
      </c>
      <c r="H39" s="10"/>
      <c r="I39" s="11"/>
      <c r="J39" s="12"/>
      <c r="K39" s="12"/>
      <c r="L39" s="12"/>
      <c r="M39" s="12"/>
      <c r="N39" s="12"/>
      <c r="O39" s="29"/>
      <c r="P39" s="13"/>
      <c r="Q39" s="14" t="e">
        <f t="shared" si="7"/>
        <v>#DIV/0!</v>
      </c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18"/>
      <c r="AG39" s="36" t="e">
        <f>AF39/D39</f>
        <v>#DIV/0!</v>
      </c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6"/>
      <c r="AS39" s="15" t="e">
        <f>AR39/D39</f>
        <v>#DIV/0!</v>
      </c>
      <c r="AT39" s="52" t="e">
        <f>(AR39+AF39)/D39</f>
        <v>#DIV/0!</v>
      </c>
      <c r="AU39" s="60"/>
      <c r="AV39" s="58"/>
      <c r="AW39" s="58"/>
      <c r="AX39" s="58"/>
      <c r="AY39" s="58"/>
      <c r="AZ39" s="58"/>
      <c r="BA39" s="58"/>
      <c r="BB39" s="58"/>
      <c r="BC39" s="58"/>
      <c r="BD39" s="58"/>
      <c r="BE39" s="58"/>
      <c r="BF39" s="58"/>
      <c r="BG39" s="58"/>
      <c r="BH39" s="58"/>
      <c r="BI39" s="58"/>
      <c r="BJ39" s="58"/>
      <c r="BK39" s="58"/>
      <c r="BL39" s="51"/>
      <c r="BM39" s="16" t="e">
        <f t="shared" si="4"/>
        <v>#DIV/0!</v>
      </c>
      <c r="BN39" s="81"/>
      <c r="BO39" s="82"/>
      <c r="BP39" s="82"/>
      <c r="BQ39" s="41"/>
      <c r="BR39" s="42"/>
      <c r="BS39" s="23"/>
      <c r="BT39" s="32"/>
      <c r="BU39" s="39"/>
    </row>
    <row r="40" spans="1:73" ht="38.25" customHeight="1">
      <c r="A40" s="8"/>
      <c r="B40" s="6"/>
      <c r="C40" s="43">
        <f t="shared" ref="C40:C49" si="9">B40*11*60/16</f>
        <v>0</v>
      </c>
      <c r="D40" s="7">
        <f t="shared" si="5"/>
        <v>0</v>
      </c>
      <c r="E40" s="7"/>
      <c r="F40" s="7"/>
      <c r="G40" s="35" t="e">
        <f t="shared" ref="G40:G48" si="10">D40/C40</f>
        <v>#DIV/0!</v>
      </c>
      <c r="H40" s="10"/>
      <c r="I40" s="11"/>
      <c r="J40" s="12"/>
      <c r="K40" s="12"/>
      <c r="L40" s="12"/>
      <c r="M40" s="12"/>
      <c r="N40" s="12"/>
      <c r="O40" s="29"/>
      <c r="P40" s="13"/>
      <c r="Q40" s="14" t="e">
        <f t="shared" si="7"/>
        <v>#DIV/0!</v>
      </c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18"/>
      <c r="AG40" s="36" t="e">
        <f t="shared" ref="AG40:AG48" si="11">AF40/D40</f>
        <v>#DIV/0!</v>
      </c>
      <c r="AH40" s="18"/>
      <c r="AI40" s="18"/>
      <c r="AJ40" s="18"/>
      <c r="AK40" s="18"/>
      <c r="AL40" s="18"/>
      <c r="AM40" s="18"/>
      <c r="AN40" s="18"/>
      <c r="AO40" s="18"/>
      <c r="AP40" s="18"/>
      <c r="AQ40" s="18"/>
      <c r="AR40" s="6"/>
      <c r="AS40" s="15" t="e">
        <f t="shared" ref="AS40:AS48" si="12">AR40/D40</f>
        <v>#DIV/0!</v>
      </c>
      <c r="AT40" s="52" t="e">
        <f t="shared" ref="AT40:AT48" si="13">(AR40+AF40)/D40</f>
        <v>#DIV/0!</v>
      </c>
      <c r="AU40" s="60"/>
      <c r="AV40" s="58"/>
      <c r="AW40" s="58"/>
      <c r="AX40" s="58"/>
      <c r="AY40" s="58"/>
      <c r="AZ40" s="58"/>
      <c r="BA40" s="58"/>
      <c r="BB40" s="58"/>
      <c r="BC40" s="58"/>
      <c r="BD40" s="58"/>
      <c r="BE40" s="58"/>
      <c r="BF40" s="58"/>
      <c r="BG40" s="58"/>
      <c r="BH40" s="58"/>
      <c r="BI40" s="58"/>
      <c r="BJ40" s="58"/>
      <c r="BK40" s="58"/>
      <c r="BL40" s="51"/>
      <c r="BM40" s="16" t="e">
        <f t="shared" si="4"/>
        <v>#DIV/0!</v>
      </c>
      <c r="BN40" s="81"/>
      <c r="BO40" s="82"/>
      <c r="BP40" s="82"/>
      <c r="BQ40" s="41"/>
      <c r="BR40" s="42"/>
      <c r="BS40" s="23"/>
      <c r="BT40" s="32"/>
      <c r="BU40" s="39"/>
    </row>
    <row r="41" spans="1:73" ht="38.25" customHeight="1">
      <c r="A41" s="8"/>
      <c r="B41" s="6"/>
      <c r="C41" s="43">
        <f t="shared" si="9"/>
        <v>0</v>
      </c>
      <c r="D41" s="7">
        <f t="shared" si="5"/>
        <v>0</v>
      </c>
      <c r="E41" s="7"/>
      <c r="F41" s="7"/>
      <c r="G41" s="35" t="e">
        <f t="shared" si="10"/>
        <v>#DIV/0!</v>
      </c>
      <c r="H41" s="10"/>
      <c r="I41" s="11"/>
      <c r="J41" s="12"/>
      <c r="K41" s="12"/>
      <c r="L41" s="12"/>
      <c r="M41" s="27"/>
      <c r="N41" s="12"/>
      <c r="O41" s="29"/>
      <c r="P41" s="13"/>
      <c r="Q41" s="14" t="e">
        <f t="shared" si="7"/>
        <v>#DIV/0!</v>
      </c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18"/>
      <c r="AG41" s="36" t="e">
        <f t="shared" si="11"/>
        <v>#DIV/0!</v>
      </c>
      <c r="AH41" s="18"/>
      <c r="AI41" s="18"/>
      <c r="AJ41" s="18"/>
      <c r="AK41" s="18"/>
      <c r="AL41" s="18"/>
      <c r="AM41" s="18"/>
      <c r="AN41" s="18"/>
      <c r="AO41" s="18"/>
      <c r="AP41" s="18"/>
      <c r="AQ41" s="18"/>
      <c r="AR41" s="6"/>
      <c r="AS41" s="15" t="e">
        <f t="shared" si="12"/>
        <v>#DIV/0!</v>
      </c>
      <c r="AT41" s="52" t="e">
        <f t="shared" si="13"/>
        <v>#DIV/0!</v>
      </c>
      <c r="AU41" s="60"/>
      <c r="AV41" s="58"/>
      <c r="AW41" s="58"/>
      <c r="AX41" s="58"/>
      <c r="AY41" s="58"/>
      <c r="AZ41" s="58"/>
      <c r="BA41" s="58"/>
      <c r="BB41" s="58"/>
      <c r="BC41" s="58"/>
      <c r="BD41" s="58"/>
      <c r="BE41" s="58"/>
      <c r="BF41" s="58"/>
      <c r="BG41" s="58"/>
      <c r="BH41" s="58"/>
      <c r="BI41" s="58"/>
      <c r="BJ41" s="58"/>
      <c r="BK41" s="58"/>
      <c r="BL41" s="51"/>
      <c r="BM41" s="16" t="e">
        <f t="shared" si="4"/>
        <v>#DIV/0!</v>
      </c>
      <c r="BN41" s="81"/>
      <c r="BO41" s="82"/>
      <c r="BP41" s="82"/>
      <c r="BQ41" s="41"/>
      <c r="BR41" s="42"/>
      <c r="BS41" s="23"/>
      <c r="BT41" s="32"/>
      <c r="BU41" s="39"/>
    </row>
    <row r="42" spans="1:73" ht="38.25" customHeight="1">
      <c r="A42" s="8"/>
      <c r="B42" s="6"/>
      <c r="C42" s="43">
        <f t="shared" si="9"/>
        <v>0</v>
      </c>
      <c r="D42" s="7">
        <f t="shared" si="5"/>
        <v>0</v>
      </c>
      <c r="E42" s="7"/>
      <c r="F42" s="7"/>
      <c r="G42" s="35" t="e">
        <f t="shared" si="10"/>
        <v>#DIV/0!</v>
      </c>
      <c r="H42" s="10"/>
      <c r="I42" s="11"/>
      <c r="J42" s="12"/>
      <c r="K42" s="12"/>
      <c r="L42" s="12"/>
      <c r="M42" s="27"/>
      <c r="N42" s="12"/>
      <c r="O42" s="29"/>
      <c r="P42" s="13"/>
      <c r="Q42" s="14" t="e">
        <f t="shared" si="7"/>
        <v>#DIV/0!</v>
      </c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18"/>
      <c r="AG42" s="36" t="e">
        <f t="shared" si="11"/>
        <v>#DIV/0!</v>
      </c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6"/>
      <c r="AS42" s="15" t="e">
        <f t="shared" si="12"/>
        <v>#DIV/0!</v>
      </c>
      <c r="AT42" s="52" t="e">
        <f t="shared" si="13"/>
        <v>#DIV/0!</v>
      </c>
      <c r="AU42" s="60"/>
      <c r="AV42" s="58"/>
      <c r="AW42" s="58"/>
      <c r="AX42" s="58"/>
      <c r="AY42" s="58"/>
      <c r="AZ42" s="58"/>
      <c r="BA42" s="58"/>
      <c r="BB42" s="58"/>
      <c r="BC42" s="58"/>
      <c r="BD42" s="58"/>
      <c r="BE42" s="58"/>
      <c r="BF42" s="58"/>
      <c r="BG42" s="58"/>
      <c r="BH42" s="58"/>
      <c r="BI42" s="58"/>
      <c r="BJ42" s="58"/>
      <c r="BK42" s="58"/>
      <c r="BL42" s="51"/>
      <c r="BM42" s="16" t="e">
        <f t="shared" si="4"/>
        <v>#DIV/0!</v>
      </c>
      <c r="BN42" s="81"/>
      <c r="BO42" s="82"/>
      <c r="BP42" s="82"/>
      <c r="BQ42" s="41"/>
      <c r="BR42" s="42"/>
      <c r="BS42" s="23"/>
      <c r="BT42" s="32"/>
      <c r="BU42" s="39"/>
    </row>
    <row r="43" spans="1:73" ht="38.25" customHeight="1">
      <c r="A43" s="44"/>
      <c r="B43" s="6"/>
      <c r="C43" s="43">
        <f t="shared" si="9"/>
        <v>0</v>
      </c>
      <c r="D43" s="7">
        <f t="shared" si="5"/>
        <v>0</v>
      </c>
      <c r="E43" s="7"/>
      <c r="F43" s="7"/>
      <c r="G43" s="35" t="e">
        <f t="shared" si="10"/>
        <v>#DIV/0!</v>
      </c>
      <c r="H43" s="10"/>
      <c r="I43" s="11"/>
      <c r="J43" s="12"/>
      <c r="K43" s="12"/>
      <c r="L43" s="12"/>
      <c r="M43" s="27"/>
      <c r="N43" s="12"/>
      <c r="O43" s="29"/>
      <c r="P43" s="13"/>
      <c r="Q43" s="14" t="e">
        <f t="shared" si="7"/>
        <v>#DIV/0!</v>
      </c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18"/>
      <c r="AG43" s="36" t="e">
        <f t="shared" si="11"/>
        <v>#DIV/0!</v>
      </c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6"/>
      <c r="AS43" s="15" t="e">
        <f t="shared" si="12"/>
        <v>#DIV/0!</v>
      </c>
      <c r="AT43" s="52" t="e">
        <f t="shared" si="13"/>
        <v>#DIV/0!</v>
      </c>
      <c r="AU43" s="60"/>
      <c r="AV43" s="58"/>
      <c r="AW43" s="58"/>
      <c r="AX43" s="58"/>
      <c r="AY43" s="58"/>
      <c r="AZ43" s="58"/>
      <c r="BA43" s="58"/>
      <c r="BB43" s="58"/>
      <c r="BC43" s="58"/>
      <c r="BD43" s="58"/>
      <c r="BE43" s="58"/>
      <c r="BF43" s="58"/>
      <c r="BG43" s="58"/>
      <c r="BH43" s="58"/>
      <c r="BI43" s="58"/>
      <c r="BJ43" s="58"/>
      <c r="BK43" s="58"/>
      <c r="BL43" s="51"/>
      <c r="BM43" s="16" t="e">
        <f t="shared" si="4"/>
        <v>#DIV/0!</v>
      </c>
      <c r="BN43" s="81"/>
      <c r="BO43" s="82"/>
      <c r="BP43" s="82"/>
      <c r="BQ43" s="41"/>
      <c r="BR43" s="42"/>
      <c r="BS43" s="23"/>
      <c r="BT43" s="32"/>
      <c r="BU43" s="39"/>
    </row>
    <row r="44" spans="1:73" ht="38.25" customHeight="1">
      <c r="A44" s="44"/>
      <c r="B44" s="6"/>
      <c r="C44" s="43">
        <f t="shared" si="9"/>
        <v>0</v>
      </c>
      <c r="D44" s="7">
        <f t="shared" si="5"/>
        <v>0</v>
      </c>
      <c r="E44" s="7"/>
      <c r="F44" s="7"/>
      <c r="G44" s="35" t="e">
        <f t="shared" si="10"/>
        <v>#DIV/0!</v>
      </c>
      <c r="H44" s="10"/>
      <c r="I44" s="11"/>
      <c r="J44" s="12"/>
      <c r="K44" s="12"/>
      <c r="L44" s="12"/>
      <c r="M44" s="27"/>
      <c r="N44" s="12"/>
      <c r="O44" s="29"/>
      <c r="P44" s="13"/>
      <c r="Q44" s="14" t="e">
        <f t="shared" si="7"/>
        <v>#DIV/0!</v>
      </c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18"/>
      <c r="AG44" s="36" t="e">
        <f t="shared" si="11"/>
        <v>#DIV/0!</v>
      </c>
      <c r="AH44" s="18"/>
      <c r="AI44" s="18"/>
      <c r="AJ44" s="18"/>
      <c r="AK44" s="18"/>
      <c r="AL44" s="18"/>
      <c r="AM44" s="18"/>
      <c r="AN44" s="18"/>
      <c r="AO44" s="18"/>
      <c r="AP44" s="18"/>
      <c r="AQ44" s="18"/>
      <c r="AR44" s="6"/>
      <c r="AS44" s="15" t="e">
        <f t="shared" si="12"/>
        <v>#DIV/0!</v>
      </c>
      <c r="AT44" s="52" t="e">
        <f t="shared" si="13"/>
        <v>#DIV/0!</v>
      </c>
      <c r="AU44" s="60"/>
      <c r="AV44" s="58"/>
      <c r="AW44" s="58"/>
      <c r="AX44" s="58"/>
      <c r="AY44" s="58"/>
      <c r="AZ44" s="58"/>
      <c r="BA44" s="58"/>
      <c r="BB44" s="58"/>
      <c r="BC44" s="58"/>
      <c r="BD44" s="58"/>
      <c r="BE44" s="58"/>
      <c r="BF44" s="58"/>
      <c r="BG44" s="58"/>
      <c r="BH44" s="58"/>
      <c r="BI44" s="58"/>
      <c r="BJ44" s="58"/>
      <c r="BK44" s="58"/>
      <c r="BL44" s="51"/>
      <c r="BM44" s="16" t="e">
        <f t="shared" si="4"/>
        <v>#DIV/0!</v>
      </c>
      <c r="BN44" s="81"/>
      <c r="BO44" s="82"/>
      <c r="BP44" s="82"/>
      <c r="BQ44" s="41"/>
      <c r="BR44" s="42"/>
      <c r="BS44" s="23"/>
      <c r="BT44" s="32"/>
      <c r="BU44" s="39"/>
    </row>
    <row r="45" spans="1:73" ht="38.25" customHeight="1">
      <c r="A45" s="44"/>
      <c r="B45" s="6"/>
      <c r="C45" s="43">
        <f t="shared" si="9"/>
        <v>0</v>
      </c>
      <c r="D45" s="7">
        <f t="shared" si="5"/>
        <v>0</v>
      </c>
      <c r="E45" s="7"/>
      <c r="F45" s="7"/>
      <c r="G45" s="35" t="e">
        <f t="shared" si="10"/>
        <v>#DIV/0!</v>
      </c>
      <c r="H45" s="10"/>
      <c r="I45" s="11"/>
      <c r="J45" s="12"/>
      <c r="K45" s="12"/>
      <c r="L45" s="12"/>
      <c r="M45" s="27"/>
      <c r="N45" s="12"/>
      <c r="O45" s="29"/>
      <c r="P45" s="13"/>
      <c r="Q45" s="14" t="e">
        <f t="shared" si="7"/>
        <v>#DIV/0!</v>
      </c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18"/>
      <c r="AG45" s="36" t="e">
        <f t="shared" si="11"/>
        <v>#DIV/0!</v>
      </c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6"/>
      <c r="AS45" s="15" t="e">
        <f t="shared" si="12"/>
        <v>#DIV/0!</v>
      </c>
      <c r="AT45" s="52" t="e">
        <f t="shared" si="13"/>
        <v>#DIV/0!</v>
      </c>
      <c r="AU45" s="60"/>
      <c r="AV45" s="58"/>
      <c r="AW45" s="58"/>
      <c r="AX45" s="58"/>
      <c r="AY45" s="58"/>
      <c r="AZ45" s="58"/>
      <c r="BA45" s="58"/>
      <c r="BB45" s="58"/>
      <c r="BC45" s="58"/>
      <c r="BD45" s="58"/>
      <c r="BE45" s="58"/>
      <c r="BF45" s="58"/>
      <c r="BG45" s="58"/>
      <c r="BH45" s="58"/>
      <c r="BI45" s="58"/>
      <c r="BJ45" s="58"/>
      <c r="BK45" s="58"/>
      <c r="BL45" s="51"/>
      <c r="BM45" s="16" t="e">
        <f t="shared" si="4"/>
        <v>#DIV/0!</v>
      </c>
      <c r="BN45" s="81"/>
      <c r="BO45" s="82"/>
      <c r="BP45" s="82"/>
      <c r="BQ45" s="41"/>
      <c r="BR45" s="42"/>
      <c r="BS45" s="23"/>
      <c r="BT45" s="32"/>
      <c r="BU45" s="39"/>
    </row>
    <row r="46" spans="1:73" ht="38.25" customHeight="1">
      <c r="A46" s="44"/>
      <c r="B46" s="6"/>
      <c r="C46" s="43">
        <f t="shared" si="9"/>
        <v>0</v>
      </c>
      <c r="D46" s="7">
        <f t="shared" si="5"/>
        <v>0</v>
      </c>
      <c r="E46" s="7"/>
      <c r="F46" s="7"/>
      <c r="G46" s="35" t="e">
        <f t="shared" si="10"/>
        <v>#DIV/0!</v>
      </c>
      <c r="H46" s="10"/>
      <c r="I46" s="11"/>
      <c r="J46" s="12"/>
      <c r="K46" s="12"/>
      <c r="L46" s="12"/>
      <c r="M46" s="27"/>
      <c r="N46" s="12"/>
      <c r="O46" s="29"/>
      <c r="P46" s="13"/>
      <c r="Q46" s="14" t="e">
        <f t="shared" si="7"/>
        <v>#DIV/0!</v>
      </c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18"/>
      <c r="AG46" s="36" t="e">
        <f t="shared" si="11"/>
        <v>#DIV/0!</v>
      </c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6"/>
      <c r="AS46" s="15" t="e">
        <f t="shared" si="12"/>
        <v>#DIV/0!</v>
      </c>
      <c r="AT46" s="52" t="e">
        <f t="shared" si="13"/>
        <v>#DIV/0!</v>
      </c>
      <c r="AU46" s="60"/>
      <c r="AV46" s="58"/>
      <c r="AW46" s="58"/>
      <c r="AX46" s="58"/>
      <c r="AY46" s="58"/>
      <c r="AZ46" s="58"/>
      <c r="BA46" s="58"/>
      <c r="BB46" s="58"/>
      <c r="BC46" s="58"/>
      <c r="BD46" s="58"/>
      <c r="BE46" s="58"/>
      <c r="BF46" s="58"/>
      <c r="BG46" s="58"/>
      <c r="BH46" s="58"/>
      <c r="BI46" s="58"/>
      <c r="BJ46" s="58"/>
      <c r="BK46" s="58"/>
      <c r="BL46" s="51"/>
      <c r="BM46" s="16" t="e">
        <f t="shared" si="4"/>
        <v>#DIV/0!</v>
      </c>
      <c r="BN46" s="81"/>
      <c r="BO46" s="82"/>
      <c r="BP46" s="82"/>
      <c r="BQ46" s="41"/>
      <c r="BR46" s="42"/>
      <c r="BS46" s="23"/>
      <c r="BT46" s="32"/>
      <c r="BU46" s="39"/>
    </row>
    <row r="47" spans="1:73" ht="38.25" customHeight="1">
      <c r="A47" s="8"/>
      <c r="B47" s="6"/>
      <c r="C47" s="43">
        <f t="shared" si="9"/>
        <v>0</v>
      </c>
      <c r="D47" s="7">
        <f t="shared" si="5"/>
        <v>0</v>
      </c>
      <c r="E47" s="7"/>
      <c r="F47" s="7"/>
      <c r="G47" s="35" t="e">
        <f t="shared" si="10"/>
        <v>#DIV/0!</v>
      </c>
      <c r="H47" s="10"/>
      <c r="I47" s="11"/>
      <c r="J47" s="12"/>
      <c r="K47" s="12"/>
      <c r="L47" s="12"/>
      <c r="M47" s="12"/>
      <c r="N47" s="12"/>
      <c r="O47" s="12"/>
      <c r="P47" s="13"/>
      <c r="Q47" s="14" t="e">
        <f t="shared" si="7"/>
        <v>#DIV/0!</v>
      </c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18"/>
      <c r="AG47" s="36" t="e">
        <f t="shared" si="11"/>
        <v>#DIV/0!</v>
      </c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6"/>
      <c r="AS47" s="15" t="e">
        <f t="shared" si="12"/>
        <v>#DIV/0!</v>
      </c>
      <c r="AT47" s="52" t="e">
        <f t="shared" si="13"/>
        <v>#DIV/0!</v>
      </c>
      <c r="AU47" s="60"/>
      <c r="AV47" s="58"/>
      <c r="AW47" s="58"/>
      <c r="AX47" s="58"/>
      <c r="AY47" s="58"/>
      <c r="AZ47" s="58"/>
      <c r="BA47" s="58"/>
      <c r="BB47" s="58"/>
      <c r="BC47" s="58"/>
      <c r="BD47" s="58"/>
      <c r="BE47" s="58"/>
      <c r="BF47" s="58"/>
      <c r="BG47" s="58"/>
      <c r="BH47" s="58"/>
      <c r="BI47" s="58"/>
      <c r="BJ47" s="58"/>
      <c r="BK47" s="58"/>
      <c r="BL47" s="51"/>
      <c r="BM47" s="16" t="e">
        <f t="shared" si="4"/>
        <v>#DIV/0!</v>
      </c>
      <c r="BN47" s="81"/>
      <c r="BO47" s="82"/>
      <c r="BP47" s="82"/>
      <c r="BQ47" s="41"/>
      <c r="BR47" s="42"/>
      <c r="BS47" s="23"/>
      <c r="BT47" s="32"/>
      <c r="BU47" s="39"/>
    </row>
    <row r="48" spans="1:73" ht="38.25" customHeight="1">
      <c r="A48" s="8"/>
      <c r="B48" s="6"/>
      <c r="C48" s="43">
        <f t="shared" si="9"/>
        <v>0</v>
      </c>
      <c r="D48" s="7">
        <f t="shared" si="5"/>
        <v>0</v>
      </c>
      <c r="E48" s="7"/>
      <c r="F48" s="7"/>
      <c r="G48" s="35" t="e">
        <f t="shared" si="10"/>
        <v>#DIV/0!</v>
      </c>
      <c r="H48" s="10"/>
      <c r="I48" s="11"/>
      <c r="J48" s="12"/>
      <c r="K48" s="12"/>
      <c r="L48" s="12"/>
      <c r="M48" s="12"/>
      <c r="N48" s="12"/>
      <c r="O48" s="12"/>
      <c r="P48" s="13"/>
      <c r="Q48" s="14" t="e">
        <f t="shared" si="7"/>
        <v>#DIV/0!</v>
      </c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18"/>
      <c r="AG48" s="36" t="e">
        <f t="shared" si="11"/>
        <v>#DIV/0!</v>
      </c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6"/>
      <c r="AS48" s="15" t="e">
        <f t="shared" si="12"/>
        <v>#DIV/0!</v>
      </c>
      <c r="AT48" s="52" t="e">
        <f t="shared" si="13"/>
        <v>#DIV/0!</v>
      </c>
      <c r="AU48" s="60"/>
      <c r="AV48" s="58"/>
      <c r="AW48" s="58"/>
      <c r="AX48" s="58"/>
      <c r="AY48" s="58"/>
      <c r="AZ48" s="58"/>
      <c r="BA48" s="58"/>
      <c r="BB48" s="58"/>
      <c r="BC48" s="58"/>
      <c r="BD48" s="58"/>
      <c r="BE48" s="58"/>
      <c r="BF48" s="58"/>
      <c r="BG48" s="58"/>
      <c r="BH48" s="58"/>
      <c r="BI48" s="58"/>
      <c r="BJ48" s="58"/>
      <c r="BK48" s="58"/>
      <c r="BL48" s="51"/>
      <c r="BM48" s="16" t="e">
        <f t="shared" si="4"/>
        <v>#DIV/0!</v>
      </c>
      <c r="BN48" s="81"/>
      <c r="BO48" s="82"/>
      <c r="BP48" s="82"/>
      <c r="BQ48" s="41"/>
      <c r="BR48" s="42"/>
      <c r="BS48" s="23"/>
      <c r="BT48" s="32"/>
      <c r="BU48" s="39"/>
    </row>
    <row r="49" spans="1:73" ht="38.25" customHeight="1">
      <c r="A49" s="8"/>
      <c r="B49" s="6"/>
      <c r="C49" s="43">
        <f t="shared" si="9"/>
        <v>0</v>
      </c>
      <c r="D49" s="7">
        <f t="shared" si="5"/>
        <v>0</v>
      </c>
      <c r="E49" s="7"/>
      <c r="F49" s="7"/>
      <c r="G49" s="35" t="e">
        <f t="shared" si="0"/>
        <v>#DIV/0!</v>
      </c>
      <c r="H49" s="10"/>
      <c r="I49" s="11"/>
      <c r="J49" s="12"/>
      <c r="K49" s="12"/>
      <c r="L49" s="12"/>
      <c r="M49" s="12"/>
      <c r="N49" s="12"/>
      <c r="O49" s="12"/>
      <c r="P49" s="13"/>
      <c r="Q49" s="14" t="e">
        <f t="shared" si="7"/>
        <v>#DIV/0!</v>
      </c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18"/>
      <c r="AG49" s="36" t="e">
        <f t="shared" si="1"/>
        <v>#DIV/0!</v>
      </c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6"/>
      <c r="AS49" s="15" t="e">
        <f t="shared" si="2"/>
        <v>#DIV/0!</v>
      </c>
      <c r="AT49" s="52" t="e">
        <f t="shared" si="3"/>
        <v>#DIV/0!</v>
      </c>
      <c r="AU49" s="60"/>
      <c r="AV49" s="58"/>
      <c r="AW49" s="58"/>
      <c r="AX49" s="58"/>
      <c r="AY49" s="58"/>
      <c r="AZ49" s="58"/>
      <c r="BA49" s="58"/>
      <c r="BB49" s="58"/>
      <c r="BC49" s="58"/>
      <c r="BD49" s="58"/>
      <c r="BE49" s="58"/>
      <c r="BF49" s="58"/>
      <c r="BG49" s="58"/>
      <c r="BH49" s="58"/>
      <c r="BI49" s="58"/>
      <c r="BJ49" s="58"/>
      <c r="BK49" s="58"/>
      <c r="BL49" s="51"/>
      <c r="BM49" s="16" t="e">
        <f t="shared" si="4"/>
        <v>#DIV/0!</v>
      </c>
      <c r="BN49" s="81"/>
      <c r="BO49" s="82"/>
      <c r="BP49" s="82"/>
      <c r="BQ49" s="41"/>
      <c r="BR49" s="42"/>
      <c r="BS49" s="23"/>
      <c r="BT49" s="32"/>
      <c r="BU49" s="39"/>
    </row>
    <row r="50" spans="1:73" ht="38.25" customHeight="1">
      <c r="A50" s="6" t="s">
        <v>34</v>
      </c>
      <c r="B50" s="6">
        <f>SUM(B4:B49)</f>
        <v>0</v>
      </c>
      <c r="C50" s="19">
        <f>SUM(C4:C49)</f>
        <v>0</v>
      </c>
      <c r="D50" s="7">
        <f>F50+AF50+AR50</f>
        <v>0</v>
      </c>
      <c r="E50" s="7"/>
      <c r="F50" s="18">
        <f>SUM(F4:F49)</f>
        <v>0</v>
      </c>
      <c r="G50" s="9" t="e">
        <f t="shared" si="0"/>
        <v>#DIV/0!</v>
      </c>
      <c r="H50" s="45">
        <f>SUM(H4:H49)</f>
        <v>0</v>
      </c>
      <c r="I50" s="18">
        <f>SUM(I4:I49)</f>
        <v>0</v>
      </c>
      <c r="J50" s="18">
        <f>SUM(J4:J49)</f>
        <v>0</v>
      </c>
      <c r="K50" s="46">
        <f t="shared" ref="K50:L50" si="14">SUM(K4:K49)</f>
        <v>0</v>
      </c>
      <c r="L50" s="46">
        <f t="shared" si="14"/>
        <v>0</v>
      </c>
      <c r="M50" s="18">
        <f>SUM(M4:M49)</f>
        <v>0</v>
      </c>
      <c r="N50" s="18"/>
      <c r="O50" s="18"/>
      <c r="P50" s="40">
        <f>SUM(P4:P49)</f>
        <v>0</v>
      </c>
      <c r="Q50" s="14" t="e">
        <f>J50/(J50-P50)</f>
        <v>#DIV/0!</v>
      </c>
      <c r="R50" s="6">
        <f t="shared" ref="R50:AF50" si="15">SUM(R4:R49)</f>
        <v>0</v>
      </c>
      <c r="S50" s="6">
        <f t="shared" si="15"/>
        <v>0</v>
      </c>
      <c r="T50" s="6">
        <f t="shared" si="15"/>
        <v>0</v>
      </c>
      <c r="U50" s="6">
        <f t="shared" si="15"/>
        <v>0</v>
      </c>
      <c r="V50" s="6">
        <f t="shared" si="15"/>
        <v>0</v>
      </c>
      <c r="W50" s="6">
        <f t="shared" si="15"/>
        <v>0</v>
      </c>
      <c r="X50" s="6">
        <f t="shared" si="15"/>
        <v>0</v>
      </c>
      <c r="Y50" s="6">
        <f t="shared" si="15"/>
        <v>0</v>
      </c>
      <c r="Z50" s="6">
        <f t="shared" si="15"/>
        <v>0</v>
      </c>
      <c r="AA50" s="6">
        <f t="shared" si="15"/>
        <v>0</v>
      </c>
      <c r="AB50" s="6">
        <f t="shared" si="15"/>
        <v>0</v>
      </c>
      <c r="AC50" s="6">
        <f t="shared" si="15"/>
        <v>0</v>
      </c>
      <c r="AD50" s="6">
        <f t="shared" si="15"/>
        <v>0</v>
      </c>
      <c r="AE50" s="6">
        <f t="shared" si="15"/>
        <v>0</v>
      </c>
      <c r="AF50" s="6">
        <f t="shared" si="15"/>
        <v>0</v>
      </c>
      <c r="AG50" s="47" t="e">
        <f t="shared" si="1"/>
        <v>#DIV/0!</v>
      </c>
      <c r="AH50" s="6">
        <f t="shared" ref="AH50:AR50" si="16">SUM(AH4:AH49)</f>
        <v>0</v>
      </c>
      <c r="AI50" s="6">
        <f t="shared" si="16"/>
        <v>0</v>
      </c>
      <c r="AJ50" s="6">
        <f t="shared" si="16"/>
        <v>0</v>
      </c>
      <c r="AK50" s="6">
        <f t="shared" si="16"/>
        <v>0</v>
      </c>
      <c r="AL50" s="6">
        <f t="shared" si="16"/>
        <v>0</v>
      </c>
      <c r="AM50" s="6">
        <f t="shared" si="16"/>
        <v>0</v>
      </c>
      <c r="AN50" s="6">
        <f t="shared" si="16"/>
        <v>0</v>
      </c>
      <c r="AO50" s="6">
        <f t="shared" si="16"/>
        <v>0</v>
      </c>
      <c r="AP50" s="6">
        <f t="shared" si="16"/>
        <v>0</v>
      </c>
      <c r="AQ50" s="6">
        <f t="shared" si="16"/>
        <v>0</v>
      </c>
      <c r="AR50" s="6">
        <f t="shared" si="16"/>
        <v>0</v>
      </c>
      <c r="AS50" s="48" t="e">
        <f t="shared" si="2"/>
        <v>#DIV/0!</v>
      </c>
      <c r="AT50" s="52" t="e">
        <f t="shared" si="3"/>
        <v>#DIV/0!</v>
      </c>
      <c r="AU50" s="61">
        <f>SUM(AU4:AU49)</f>
        <v>0</v>
      </c>
      <c r="AV50" s="61">
        <f t="shared" ref="AV50:BK50" si="17">SUM(AV4:AV49)</f>
        <v>0</v>
      </c>
      <c r="AW50" s="61">
        <f t="shared" si="17"/>
        <v>0</v>
      </c>
      <c r="AX50" s="61">
        <f t="shared" si="17"/>
        <v>0</v>
      </c>
      <c r="AY50" s="61">
        <f t="shared" si="17"/>
        <v>0</v>
      </c>
      <c r="AZ50" s="61">
        <f t="shared" si="17"/>
        <v>0</v>
      </c>
      <c r="BA50" s="61">
        <f t="shared" si="17"/>
        <v>0</v>
      </c>
      <c r="BB50" s="61">
        <f t="shared" si="17"/>
        <v>0</v>
      </c>
      <c r="BC50" s="61">
        <f t="shared" si="17"/>
        <v>0</v>
      </c>
      <c r="BD50" s="61">
        <f t="shared" si="17"/>
        <v>0</v>
      </c>
      <c r="BE50" s="61">
        <f t="shared" si="17"/>
        <v>0</v>
      </c>
      <c r="BF50" s="61">
        <f t="shared" si="17"/>
        <v>0</v>
      </c>
      <c r="BG50" s="61">
        <f t="shared" si="17"/>
        <v>0</v>
      </c>
      <c r="BH50" s="61">
        <f t="shared" si="17"/>
        <v>0</v>
      </c>
      <c r="BI50" s="61">
        <f t="shared" si="17"/>
        <v>0</v>
      </c>
      <c r="BJ50" s="61">
        <f t="shared" si="17"/>
        <v>0</v>
      </c>
      <c r="BK50" s="61">
        <f t="shared" si="17"/>
        <v>0</v>
      </c>
      <c r="BL50" s="51">
        <f>+SUM(BL7:BL49)</f>
        <v>0</v>
      </c>
      <c r="BM50" s="49" t="e">
        <f t="shared" si="4"/>
        <v>#DIV/0!</v>
      </c>
      <c r="BN50" s="84" t="s">
        <v>35</v>
      </c>
      <c r="BO50" s="85"/>
      <c r="BP50" s="85"/>
      <c r="BQ50" s="41"/>
      <c r="BR50" s="42"/>
      <c r="BS50" s="18">
        <f>SUM(BS4:BS49)</f>
        <v>0</v>
      </c>
      <c r="BT50" s="20" t="e">
        <f>BS50/D50</f>
        <v>#DIV/0!</v>
      </c>
    </row>
    <row r="94" spans="47:56">
      <c r="AU94" s="62">
        <f t="shared" ref="AU94:BD94" si="18">SUM(AU3:AU93)</f>
        <v>0</v>
      </c>
      <c r="AV94" s="62">
        <f t="shared" si="18"/>
        <v>0</v>
      </c>
      <c r="AW94" s="62">
        <f t="shared" si="18"/>
        <v>0</v>
      </c>
      <c r="AX94" s="62">
        <f t="shared" si="18"/>
        <v>0</v>
      </c>
      <c r="AY94" s="62">
        <f t="shared" si="18"/>
        <v>0</v>
      </c>
      <c r="AZ94" s="62">
        <f t="shared" si="18"/>
        <v>0</v>
      </c>
      <c r="BA94" s="62">
        <f t="shared" si="18"/>
        <v>0</v>
      </c>
      <c r="BB94" s="62">
        <f t="shared" si="18"/>
        <v>0</v>
      </c>
      <c r="BC94" s="62">
        <f t="shared" si="18"/>
        <v>0</v>
      </c>
      <c r="BD94" s="62">
        <f t="shared" si="18"/>
        <v>0</v>
      </c>
    </row>
    <row r="96" spans="47:56">
      <c r="AU96" s="62" t="e">
        <f>+SUM(AU43,#REF!,#REF!,#REF!,#REF!,#REF!,#REF!,#REF!,#REF!,#REF!,#REF!,#REF!)</f>
        <v>#REF!</v>
      </c>
      <c r="AV96" s="62" t="e">
        <f>+SUM(AV43,#REF!,#REF!,#REF!,#REF!,#REF!,#REF!,#REF!,#REF!,#REF!,#REF!,#REF!)</f>
        <v>#REF!</v>
      </c>
      <c r="AW96" s="62" t="e">
        <f>+SUM(AW43,#REF!,#REF!,#REF!,#REF!,#REF!,#REF!,#REF!,#REF!,#REF!,#REF!,#REF!)</f>
        <v>#REF!</v>
      </c>
      <c r="AX96" s="62" t="e">
        <f>+SUM(AX43,#REF!,#REF!,#REF!,#REF!,#REF!,#REF!,#REF!,#REF!,#REF!,#REF!,#REF!)</f>
        <v>#REF!</v>
      </c>
      <c r="AY96" s="62" t="e">
        <f>+SUM(AY43,#REF!,#REF!,#REF!,#REF!,#REF!,#REF!,#REF!,#REF!,#REF!,#REF!,#REF!)</f>
        <v>#REF!</v>
      </c>
      <c r="AZ96" s="62" t="e">
        <f>+SUM(AZ43,#REF!,#REF!,#REF!,#REF!,#REF!,#REF!,#REF!,#REF!,#REF!,#REF!,#REF!)</f>
        <v>#REF!</v>
      </c>
      <c r="BA96" s="62" t="e">
        <f>+SUM(BA43,#REF!,#REF!,#REF!,#REF!,#REF!,#REF!,#REF!,#REF!,#REF!,#REF!,#REF!)</f>
        <v>#REF!</v>
      </c>
      <c r="BB96" s="62" t="e">
        <f>+SUM(BB43,#REF!,#REF!,#REF!,#REF!,#REF!,#REF!,#REF!,#REF!,#REF!,#REF!,#REF!)</f>
        <v>#REF!</v>
      </c>
      <c r="BC96" s="62" t="e">
        <f>+SUM(BC43,#REF!,#REF!,#REF!,#REF!,#REF!,#REF!,#REF!,#REF!,#REF!,#REF!,#REF!)</f>
        <v>#REF!</v>
      </c>
      <c r="BD96" s="62" t="e">
        <f>+SUM(BD43,#REF!,#REF!,#REF!,#REF!,#REF!,#REF!,#REF!,#REF!,#REF!,#REF!,#REF!)</f>
        <v>#REF!</v>
      </c>
    </row>
    <row r="98" spans="47:56">
      <c r="AU98" s="62" t="e">
        <f>+SUM(#REF!,#REF!,#REF!,#REF!,#REF!)</f>
        <v>#REF!</v>
      </c>
      <c r="AV98" s="62" t="e">
        <f>+SUM(#REF!,#REF!,#REF!,#REF!,#REF!)</f>
        <v>#REF!</v>
      </c>
      <c r="AW98" s="62" t="e">
        <f>+SUM(#REF!,#REF!,#REF!,#REF!,#REF!)</f>
        <v>#REF!</v>
      </c>
      <c r="AX98" s="62" t="e">
        <f>+SUM(#REF!,#REF!,#REF!,#REF!,#REF!)</f>
        <v>#REF!</v>
      </c>
      <c r="AY98" s="62" t="e">
        <f>+SUM(#REF!,#REF!,#REF!,#REF!,#REF!)</f>
        <v>#REF!</v>
      </c>
      <c r="AZ98" s="62" t="e">
        <f>+SUM(#REF!,#REF!,#REF!,#REF!,#REF!)</f>
        <v>#REF!</v>
      </c>
      <c r="BA98" s="62" t="e">
        <f>+SUM(#REF!,#REF!,#REF!,#REF!,#REF!)</f>
        <v>#REF!</v>
      </c>
      <c r="BB98" s="62" t="e">
        <f>+SUM(#REF!,#REF!,#REF!,#REF!,#REF!)</f>
        <v>#REF!</v>
      </c>
      <c r="BC98" s="62" t="e">
        <f>+SUM(#REF!,#REF!,#REF!,#REF!,#REF!)</f>
        <v>#REF!</v>
      </c>
      <c r="BD98" s="62" t="e">
        <f>+SUM(#REF!,#REF!,#REF!,#REF!,#REF!)</f>
        <v>#REF!</v>
      </c>
    </row>
    <row r="100" spans="47:56">
      <c r="AU100" s="62" t="e">
        <f>+SUM(AU3:AU3,AU23:AU23,AU44:AU44,#REF!,#REF!,#REF!,#REF!,#REF!,#REF!,#REF!,#REF!,#REF!,#REF!)</f>
        <v>#REF!</v>
      </c>
      <c r="AV100" s="62" t="e">
        <f>+SUM(AV3:AV3,AV23:AV23,AV44:AV44,#REF!,#REF!,#REF!,#REF!,#REF!,#REF!,#REF!,#REF!,#REF!,#REF!)</f>
        <v>#REF!</v>
      </c>
      <c r="AW100" s="62" t="e">
        <f>+SUM(AW3:AW3,AW23:AW23,AW44:AW44,#REF!,#REF!,#REF!,#REF!,#REF!,#REF!,#REF!,#REF!,#REF!,#REF!)</f>
        <v>#REF!</v>
      </c>
      <c r="AX100" s="62" t="e">
        <f>+SUM(AX3:AX3,AX23:AX23,AX44:AX44,#REF!,#REF!,#REF!,#REF!,#REF!,#REF!,#REF!,#REF!,#REF!,#REF!)</f>
        <v>#REF!</v>
      </c>
      <c r="AY100" s="62" t="e">
        <f>+SUM(AY3:AY3,AY23:AY23,AY44:AY44,#REF!,#REF!,#REF!,#REF!,#REF!,#REF!,#REF!,#REF!,#REF!,#REF!)</f>
        <v>#REF!</v>
      </c>
      <c r="AZ100" s="62" t="e">
        <f>+SUM(AZ3:AZ3,AZ23:AZ23,AZ44:AZ44,#REF!,#REF!,#REF!,#REF!,#REF!,#REF!,#REF!,#REF!,#REF!,#REF!)</f>
        <v>#REF!</v>
      </c>
      <c r="BA100" s="62" t="e">
        <f>+SUM(BA3:BA3,BA23:BA23,BA44:BA44,#REF!,#REF!,#REF!,#REF!,#REF!,#REF!,#REF!,#REF!,#REF!,#REF!)</f>
        <v>#REF!</v>
      </c>
      <c r="BB100" s="62" t="e">
        <f>+SUM(BB3:BB3,BB23:BB23,BB44:BB44,#REF!,#REF!,#REF!,#REF!,#REF!,#REF!,#REF!,#REF!,#REF!,#REF!)</f>
        <v>#REF!</v>
      </c>
      <c r="BC100" s="62" t="e">
        <f>+SUM(BC3:BC3,BC23:BC23,BC44:BC44,#REF!,#REF!,#REF!,#REF!,#REF!,#REF!,#REF!,#REF!,#REF!,#REF!)</f>
        <v>#REF!</v>
      </c>
      <c r="BD100" s="62" t="e">
        <f>+SUM(BD3:BD3,BD23:BD23,BD44:BD44,#REF!,#REF!,#REF!,#REF!,#REF!,#REF!,#REF!,#REF!,#REF!,#REF!)</f>
        <v>#REF!</v>
      </c>
    </row>
    <row r="102" spans="47:56">
      <c r="AU102" s="62" t="e">
        <f>+SUM(AU4:AU5,AU24:AU24,AU45:AU46,#REF!,#REF!,#REF!,#REF!,#REF!,#REF!,#REF!,#REF!,#REF!,#REF!)</f>
        <v>#REF!</v>
      </c>
      <c r="AV102" s="62" t="e">
        <f>+SUM(AV4:AV5,AV24:AV24,AV45:AV46,#REF!,#REF!,#REF!,#REF!,#REF!,#REF!,#REF!,#REF!,#REF!,#REF!)</f>
        <v>#REF!</v>
      </c>
      <c r="AW102" s="62" t="e">
        <f>+SUM(AW4:AW5,AW24:AW24,AW45:AW46,#REF!,#REF!,#REF!,#REF!,#REF!,#REF!,#REF!,#REF!,#REF!,#REF!)</f>
        <v>#REF!</v>
      </c>
      <c r="AX102" s="62" t="e">
        <f>+SUM(AX4:AX5,AX24:AX24,AX45:AX46,#REF!,#REF!,#REF!,#REF!,#REF!,#REF!,#REF!,#REF!,#REF!,#REF!)</f>
        <v>#REF!</v>
      </c>
      <c r="AY102" s="62" t="e">
        <f>+SUM(AY4:AY5,AY24:AY24,AY45:AY46,#REF!,#REF!,#REF!,#REF!,#REF!,#REF!,#REF!,#REF!,#REF!,#REF!)</f>
        <v>#REF!</v>
      </c>
      <c r="AZ102" s="62" t="e">
        <f>+SUM(AZ4:AZ5,AZ24:AZ24,AZ45:AZ46,#REF!,#REF!,#REF!,#REF!,#REF!,#REF!,#REF!,#REF!,#REF!,#REF!)</f>
        <v>#REF!</v>
      </c>
      <c r="BA102" s="62" t="e">
        <f>+SUM(BA4:BA5,BA24:BA24,BA45:BA46,#REF!,#REF!,#REF!,#REF!,#REF!,#REF!,#REF!,#REF!,#REF!,#REF!)</f>
        <v>#REF!</v>
      </c>
      <c r="BB102" s="62" t="e">
        <f>+SUM(BB4:BB5,BB24:BB24,BB45:BB46,#REF!,#REF!,#REF!,#REF!,#REF!,#REF!,#REF!,#REF!,#REF!,#REF!)</f>
        <v>#REF!</v>
      </c>
      <c r="BC102" s="62" t="e">
        <f>+SUM(BC4:BC5,BC24:BC24,BC45:BC46,#REF!,#REF!,#REF!,#REF!,#REF!,#REF!,#REF!,#REF!,#REF!,#REF!)</f>
        <v>#REF!</v>
      </c>
      <c r="BD102" s="62" t="e">
        <f>+SUM(BD4:BD5,BD24:BD24,BD45:BD46,#REF!,#REF!,#REF!,#REF!,#REF!,#REF!,#REF!,#REF!,#REF!,#REF!)</f>
        <v>#REF!</v>
      </c>
    </row>
    <row r="104" spans="47:56">
      <c r="AU104" s="62" t="e">
        <f>+SUM(AU6:AU7,AU25,AU47,#REF!,#REF!,#REF!,#REF!,#REF!,#REF!,#REF!,#REF!,#REF!,#REF!,#REF!)</f>
        <v>#REF!</v>
      </c>
      <c r="AV104" s="62" t="e">
        <f>+SUM(AV6:AV7,AV25,AV47,#REF!,#REF!,#REF!,#REF!,#REF!,#REF!,#REF!,#REF!,#REF!,#REF!,#REF!)</f>
        <v>#REF!</v>
      </c>
      <c r="AW104" s="62" t="e">
        <f>+SUM(AW6:AW7,AW25,AW47,#REF!,#REF!,#REF!,#REF!,#REF!,#REF!,#REF!,#REF!,#REF!,#REF!,#REF!)</f>
        <v>#REF!</v>
      </c>
      <c r="AX104" s="62" t="e">
        <f>+SUM(AX6:AX7,AX25,AX47,#REF!,#REF!,#REF!,#REF!,#REF!,#REF!,#REF!,#REF!,#REF!,#REF!,#REF!)</f>
        <v>#REF!</v>
      </c>
      <c r="AY104" s="62" t="e">
        <f>+SUM(AY6:AY7,AY25,AY47,#REF!,#REF!,#REF!,#REF!,#REF!,#REF!,#REF!,#REF!,#REF!,#REF!,#REF!)</f>
        <v>#REF!</v>
      </c>
      <c r="AZ104" s="62" t="e">
        <f>+SUM(AZ6:AZ7,AZ25,AZ47,#REF!,#REF!,#REF!,#REF!,#REF!,#REF!,#REF!,#REF!,#REF!,#REF!,#REF!)</f>
        <v>#REF!</v>
      </c>
      <c r="BA104" s="62" t="e">
        <f>+SUM(BA6:BA7,BA25,BA47,#REF!,#REF!,#REF!,#REF!,#REF!,#REF!,#REF!,#REF!,#REF!,#REF!,#REF!)</f>
        <v>#REF!</v>
      </c>
      <c r="BB104" s="62" t="e">
        <f>+SUM(BB6:BB7,BB25,BB47,#REF!,#REF!,#REF!,#REF!,#REF!,#REF!,#REF!,#REF!,#REF!,#REF!,#REF!)</f>
        <v>#REF!</v>
      </c>
      <c r="BC104" s="62" t="e">
        <f>+SUM(BC6:BC7,BC25,BC47,#REF!,#REF!,#REF!,#REF!,#REF!,#REF!,#REF!,#REF!,#REF!,#REF!,#REF!)</f>
        <v>#REF!</v>
      </c>
      <c r="BD104" s="62" t="e">
        <f>+SUM(BD6:BD7,BD25,BD47,#REF!,#REF!,#REF!,#REF!,#REF!,#REF!,#REF!,#REF!,#REF!,#REF!,#REF!)</f>
        <v>#REF!</v>
      </c>
    </row>
    <row r="106" spans="47:56">
      <c r="AU106" s="62" t="e">
        <f>+SUM(AU8:AU8,AU26:AU27,AU48:AU49,#REF!,#REF!,#REF!,#REF!,#REF!,#REF!,#REF!,#REF!,#REF!,#REF!)</f>
        <v>#REF!</v>
      </c>
      <c r="AV106" s="62" t="e">
        <f>+SUM(AV8:AV8,AV26:AV27,AV48:AV49,#REF!,#REF!,#REF!,#REF!,#REF!,#REF!,#REF!,#REF!,#REF!,#REF!)</f>
        <v>#REF!</v>
      </c>
      <c r="AW106" s="62" t="e">
        <f>+SUM(AW8:AW8,AW26:AW27,AW48:AW49,#REF!,#REF!,#REF!,#REF!,#REF!,#REF!,#REF!,#REF!,#REF!,#REF!)</f>
        <v>#REF!</v>
      </c>
      <c r="AX106" s="62" t="e">
        <f>+SUM(AX8:AX8,AX26:AX27,AX48:AX49,#REF!,#REF!,#REF!,#REF!,#REF!,#REF!,#REF!,#REF!,#REF!,#REF!)</f>
        <v>#REF!</v>
      </c>
      <c r="AY106" s="62" t="e">
        <f>+SUM(AY8:AY8,AY26:AY27,AY48:AY49,#REF!,#REF!,#REF!,#REF!,#REF!,#REF!,#REF!,#REF!,#REF!,#REF!)</f>
        <v>#REF!</v>
      </c>
      <c r="AZ106" s="62" t="e">
        <f>+SUM(AZ8:AZ8,AZ26:AZ27,AZ48:AZ49,#REF!,#REF!,#REF!,#REF!,#REF!,#REF!,#REF!,#REF!,#REF!,#REF!)</f>
        <v>#REF!</v>
      </c>
      <c r="BA106" s="62" t="e">
        <f>+SUM(BA8:BA8,BA26:BA27,BA48:BA49,#REF!,#REF!,#REF!,#REF!,#REF!,#REF!,#REF!,#REF!,#REF!,#REF!)</f>
        <v>#REF!</v>
      </c>
      <c r="BB106" s="62" t="e">
        <f>+SUM(BB8:BB8,BB26:BB27,BB48:BB49,#REF!,#REF!,#REF!,#REF!,#REF!,#REF!,#REF!,#REF!,#REF!,#REF!)</f>
        <v>#REF!</v>
      </c>
      <c r="BC106" s="62" t="e">
        <f>+SUM(BC8:BC8,BC26:BC27,BC48:BC49,#REF!,#REF!,#REF!,#REF!,#REF!,#REF!,#REF!,#REF!,#REF!,#REF!)</f>
        <v>#REF!</v>
      </c>
      <c r="BD106" s="62" t="e">
        <f>+SUM(BD8:BD8,BD26:BD27,BD48:BD49,#REF!,#REF!,#REF!,#REF!,#REF!,#REF!,#REF!,#REF!,#REF!,#REF!)</f>
        <v>#REF!</v>
      </c>
    </row>
    <row r="108" spans="47:56">
      <c r="AU108" s="62" t="e">
        <f>+SUM(AU9,AU28,AU50:AU50,#REF!,#REF!,#REF!,#REF!,#REF!,#REF!,#REF!,#REF!)</f>
        <v>#REF!</v>
      </c>
      <c r="AV108" s="62" t="e">
        <f>+SUM(AV9,AV28,AV50:AV50,#REF!,#REF!,#REF!,#REF!,#REF!,#REF!,#REF!,#REF!)</f>
        <v>#REF!</v>
      </c>
      <c r="AW108" s="62" t="e">
        <f>+SUM(AW9,AW28,AW50:AW50,#REF!,#REF!,#REF!,#REF!,#REF!,#REF!,#REF!,#REF!)</f>
        <v>#REF!</v>
      </c>
      <c r="AX108" s="62" t="e">
        <f>+SUM(AX9,AX28,AX50:AX50,#REF!,#REF!,#REF!,#REF!,#REF!,#REF!,#REF!,#REF!)</f>
        <v>#REF!</v>
      </c>
      <c r="AY108" s="62" t="e">
        <f>+SUM(AY9,AY28,AY50:AY50,#REF!,#REF!,#REF!,#REF!,#REF!,#REF!,#REF!,#REF!)</f>
        <v>#REF!</v>
      </c>
      <c r="AZ108" s="62" t="e">
        <f>+SUM(AZ9,AZ28,AZ50:AZ50,#REF!,#REF!,#REF!,#REF!,#REF!,#REF!,#REF!,#REF!)</f>
        <v>#REF!</v>
      </c>
      <c r="BA108" s="62" t="e">
        <f>+SUM(BA9,BA28,BA50:BA50,#REF!,#REF!,#REF!,#REF!,#REF!,#REF!,#REF!,#REF!)</f>
        <v>#REF!</v>
      </c>
      <c r="BB108" s="62" t="e">
        <f>+SUM(BB9,BB28,BB50:BB50,#REF!,#REF!,#REF!,#REF!,#REF!,#REF!,#REF!,#REF!)</f>
        <v>#REF!</v>
      </c>
      <c r="BC108" s="62" t="e">
        <f>+SUM(BC9,BC28,BC50:BC50,#REF!,#REF!,#REF!,#REF!,#REF!,#REF!,#REF!,#REF!)</f>
        <v>#REF!</v>
      </c>
      <c r="BD108" s="62" t="e">
        <f>+SUM(BD9,BD28,BD50:BD50,#REF!,#REF!,#REF!,#REF!,#REF!,#REF!,#REF!,#REF!)</f>
        <v>#REF!</v>
      </c>
    </row>
    <row r="110" spans="47:56">
      <c r="AU110" s="62" t="e">
        <f>+SUM(AU10:AU11,AU29:AU29,#REF!,#REF!,#REF!,#REF!,#REF!,#REF!,#REF!,#REF!,#REF!,#REF!,#REF!,#REF!)</f>
        <v>#REF!</v>
      </c>
      <c r="AV110" s="62" t="e">
        <f>+SUM(AV10:AV11,AV29:AV29,#REF!,#REF!,#REF!,#REF!,#REF!,#REF!,#REF!,#REF!,#REF!,#REF!,#REF!,#REF!)</f>
        <v>#REF!</v>
      </c>
      <c r="AW110" s="62" t="e">
        <f>+SUM(AW10:AW11,AW29:AW29,#REF!,#REF!,#REF!,#REF!,#REF!,#REF!,#REF!,#REF!,#REF!,#REF!,#REF!,#REF!)</f>
        <v>#REF!</v>
      </c>
      <c r="AX110" s="62" t="e">
        <f>+SUM(AX10:AX11,AX29:AX29,#REF!,#REF!,#REF!,#REF!,#REF!,#REF!,#REF!,#REF!,#REF!,#REF!,#REF!,#REF!)</f>
        <v>#REF!</v>
      </c>
      <c r="AY110" s="62" t="e">
        <f>+SUM(AY10:AY11,AY29:AY29,#REF!,#REF!,#REF!,#REF!,#REF!,#REF!,#REF!,#REF!,#REF!,#REF!,#REF!,#REF!)</f>
        <v>#REF!</v>
      </c>
      <c r="AZ110" s="62" t="e">
        <f>+SUM(AZ10:AZ11,AZ29:AZ29,#REF!,#REF!,#REF!,#REF!,#REF!,#REF!,#REF!,#REF!,#REF!,#REF!,#REF!,#REF!)</f>
        <v>#REF!</v>
      </c>
      <c r="BA110" s="62" t="e">
        <f>+SUM(BA10:BA11,BA29:BA29,#REF!,#REF!,#REF!,#REF!,#REF!,#REF!,#REF!,#REF!,#REF!,#REF!,#REF!,#REF!)</f>
        <v>#REF!</v>
      </c>
      <c r="BB110" s="62" t="e">
        <f>+SUM(BB10:BB11,BB29:BB29,#REF!,#REF!,#REF!,#REF!,#REF!,#REF!,#REF!,#REF!,#REF!,#REF!,#REF!,#REF!)</f>
        <v>#REF!</v>
      </c>
      <c r="BC110" s="62" t="e">
        <f>+SUM(BC10:BC11,BC29:BC29,#REF!,#REF!,#REF!,#REF!,#REF!,#REF!,#REF!,#REF!,#REF!,#REF!,#REF!,#REF!)</f>
        <v>#REF!</v>
      </c>
      <c r="BD110" s="62" t="e">
        <f>+SUM(BD10:BD11,BD29:BD29,#REF!,#REF!,#REF!,#REF!,#REF!,#REF!,#REF!,#REF!,#REF!,#REF!,#REF!,#REF!)</f>
        <v>#REF!</v>
      </c>
    </row>
    <row r="112" spans="47:56">
      <c r="AU112" s="62" t="e">
        <f>+SUM(AU12:AU12,AU30:AU31,#REF!,#REF!,#REF!,#REF!,#REF!,#REF!,#REF!,#REF!,#REF!,#REF!,#REF!,#REF!)</f>
        <v>#REF!</v>
      </c>
      <c r="AV112" s="62" t="e">
        <f>+SUM(AV12:AV12,AV30:AV31,#REF!,#REF!,#REF!,#REF!,#REF!,#REF!,#REF!,#REF!,#REF!,#REF!,#REF!,#REF!)</f>
        <v>#REF!</v>
      </c>
      <c r="AW112" s="62" t="e">
        <f>+SUM(AW12:AW12,AW30:AW31,#REF!,#REF!,#REF!,#REF!,#REF!,#REF!,#REF!,#REF!,#REF!,#REF!,#REF!,#REF!)</f>
        <v>#REF!</v>
      </c>
      <c r="AX112" s="62" t="e">
        <f>+SUM(AX12:AX12,AX30:AX31,#REF!,#REF!,#REF!,#REF!,#REF!,#REF!,#REF!,#REF!,#REF!,#REF!,#REF!,#REF!)</f>
        <v>#REF!</v>
      </c>
      <c r="AY112" s="62" t="e">
        <f>+SUM(AY12:AY12,AY30:AY31,#REF!,#REF!,#REF!,#REF!,#REF!,#REF!,#REF!,#REF!,#REF!,#REF!,#REF!,#REF!)</f>
        <v>#REF!</v>
      </c>
      <c r="AZ112" s="62" t="e">
        <f>+SUM(AZ12:AZ12,AZ30:AZ31,#REF!,#REF!,#REF!,#REF!,#REF!,#REF!,#REF!,#REF!,#REF!,#REF!,#REF!,#REF!)</f>
        <v>#REF!</v>
      </c>
      <c r="BA112" s="62" t="e">
        <f>+SUM(BA12:BA12,BA30:BA31,#REF!,#REF!,#REF!,#REF!,#REF!,#REF!,#REF!,#REF!,#REF!,#REF!,#REF!,#REF!)</f>
        <v>#REF!</v>
      </c>
      <c r="BB112" s="62" t="e">
        <f>+SUM(BB12:BB12,BB30:BB31,#REF!,#REF!,#REF!,#REF!,#REF!,#REF!,#REF!,#REF!,#REF!,#REF!,#REF!,#REF!)</f>
        <v>#REF!</v>
      </c>
      <c r="BC112" s="62" t="e">
        <f>+SUM(BC12:BC12,BC30:BC31,#REF!,#REF!,#REF!,#REF!,#REF!,#REF!,#REF!,#REF!,#REF!,#REF!,#REF!,#REF!)</f>
        <v>#REF!</v>
      </c>
      <c r="BD112" s="62" t="e">
        <f>+SUM(BD12:BD12,BD30:BD31,#REF!,#REF!,#REF!,#REF!,#REF!,#REF!,#REF!,#REF!,#REF!,#REF!,#REF!,#REF!)</f>
        <v>#REF!</v>
      </c>
    </row>
    <row r="114" spans="47:56">
      <c r="AU114" s="62" t="e">
        <f>+SUM(AU13:AU14,AU32:AU33,#REF!,#REF!,#REF!,#REF!,#REF!,#REF!,#REF!,#REF!,#REF!,#REF!,#REF!,#REF!)</f>
        <v>#REF!</v>
      </c>
      <c r="AV114" s="62" t="e">
        <f>+SUM(AV13:AV14,AV32:AV33,#REF!,#REF!,#REF!,#REF!,#REF!,#REF!,#REF!,#REF!,#REF!,#REF!,#REF!,#REF!)</f>
        <v>#REF!</v>
      </c>
      <c r="AW114" s="62" t="e">
        <f>+SUM(AW13:AW14,AW32:AW33,#REF!,#REF!,#REF!,#REF!,#REF!,#REF!,#REF!,#REF!,#REF!,#REF!,#REF!,#REF!)</f>
        <v>#REF!</v>
      </c>
      <c r="AX114" s="62" t="e">
        <f>+SUM(AX13:AX14,AX32:AX33,#REF!,#REF!,#REF!,#REF!,#REF!,#REF!,#REF!,#REF!,#REF!,#REF!,#REF!,#REF!)</f>
        <v>#REF!</v>
      </c>
      <c r="AY114" s="62" t="e">
        <f>+SUM(AY13:AY14,AY32:AY33,#REF!,#REF!,#REF!,#REF!,#REF!,#REF!,#REF!,#REF!,#REF!,#REF!,#REF!,#REF!)</f>
        <v>#REF!</v>
      </c>
      <c r="AZ114" s="62" t="e">
        <f>+SUM(AZ13:AZ14,AZ32:AZ33,#REF!,#REF!,#REF!,#REF!,#REF!,#REF!,#REF!,#REF!,#REF!,#REF!,#REF!,#REF!)</f>
        <v>#REF!</v>
      </c>
      <c r="BA114" s="62" t="e">
        <f>+SUM(BA13:BA14,BA32:BA33,#REF!,#REF!,#REF!,#REF!,#REF!,#REF!,#REF!,#REF!,#REF!,#REF!,#REF!,#REF!)</f>
        <v>#REF!</v>
      </c>
      <c r="BB114" s="62" t="e">
        <f>+SUM(BB13:BB14,BB32:BB33,#REF!,#REF!,#REF!,#REF!,#REF!,#REF!,#REF!,#REF!,#REF!,#REF!,#REF!,#REF!)</f>
        <v>#REF!</v>
      </c>
      <c r="BC114" s="62" t="e">
        <f>+SUM(BC13:BC14,BC32:BC33,#REF!,#REF!,#REF!,#REF!,#REF!,#REF!,#REF!,#REF!,#REF!,#REF!,#REF!,#REF!)</f>
        <v>#REF!</v>
      </c>
      <c r="BD114" s="62" t="e">
        <f>+SUM(BD13:BD14,BD32:BD33,#REF!,#REF!,#REF!,#REF!,#REF!,#REF!,#REF!,#REF!,#REF!,#REF!,#REF!,#REF!)</f>
        <v>#REF!</v>
      </c>
    </row>
    <row r="116" spans="47:56">
      <c r="AU116" s="62" t="e">
        <f>+SUM(#REF!)</f>
        <v>#REF!</v>
      </c>
      <c r="AV116" s="62" t="e">
        <f>+SUM(#REF!)</f>
        <v>#REF!</v>
      </c>
      <c r="AW116" s="62" t="e">
        <f>+SUM(#REF!)</f>
        <v>#REF!</v>
      </c>
      <c r="AX116" s="62" t="e">
        <f>+SUM(#REF!)</f>
        <v>#REF!</v>
      </c>
      <c r="AY116" s="62" t="e">
        <f>+SUM(#REF!)</f>
        <v>#REF!</v>
      </c>
      <c r="AZ116" s="62" t="e">
        <f>+SUM(#REF!)</f>
        <v>#REF!</v>
      </c>
      <c r="BA116" s="62" t="e">
        <f>+SUM(#REF!)</f>
        <v>#REF!</v>
      </c>
      <c r="BB116" s="62" t="e">
        <f>+SUM(#REF!)</f>
        <v>#REF!</v>
      </c>
      <c r="BC116" s="62" t="e">
        <f>+SUM(#REF!)</f>
        <v>#REF!</v>
      </c>
      <c r="BD116" s="62" t="e">
        <f>+SUM(#REF!)</f>
        <v>#REF!</v>
      </c>
    </row>
    <row r="118" spans="47:56">
      <c r="AU118" s="62" t="e">
        <f>+SUM(AU39,#REF!,#REF!,#REF!,#REF!,#REF!,#REF!,#REF!,#REF!,#REF!,#REF!,#REF!)</f>
        <v>#REF!</v>
      </c>
      <c r="AV118" s="62" t="e">
        <f>+SUM(AV39,#REF!,#REF!,#REF!,#REF!,#REF!,#REF!,#REF!,#REF!,#REF!,#REF!,#REF!)</f>
        <v>#REF!</v>
      </c>
      <c r="AW118" s="62" t="e">
        <f>+SUM(AW39,#REF!,#REF!,#REF!,#REF!,#REF!,#REF!,#REF!,#REF!,#REF!,#REF!,#REF!)</f>
        <v>#REF!</v>
      </c>
      <c r="AX118" s="62" t="e">
        <f>+SUM(AX39,#REF!,#REF!,#REF!,#REF!,#REF!,#REF!,#REF!,#REF!,#REF!,#REF!,#REF!)</f>
        <v>#REF!</v>
      </c>
      <c r="AY118" s="62" t="e">
        <f>+SUM(AY39,#REF!,#REF!,#REF!,#REF!,#REF!,#REF!,#REF!,#REF!,#REF!,#REF!,#REF!)</f>
        <v>#REF!</v>
      </c>
      <c r="AZ118" s="62" t="e">
        <f>+SUM(AZ39,#REF!,#REF!,#REF!,#REF!,#REF!,#REF!,#REF!,#REF!,#REF!,#REF!,#REF!)</f>
        <v>#REF!</v>
      </c>
      <c r="BA118" s="62" t="e">
        <f>+SUM(BA39,#REF!,#REF!,#REF!,#REF!,#REF!,#REF!,#REF!,#REF!,#REF!,#REF!,#REF!)</f>
        <v>#REF!</v>
      </c>
      <c r="BB118" s="62" t="e">
        <f>+SUM(BB39,#REF!,#REF!,#REF!,#REF!,#REF!,#REF!,#REF!,#REF!,#REF!,#REF!,#REF!)</f>
        <v>#REF!</v>
      </c>
      <c r="BC118" s="62" t="e">
        <f>+SUM(BC39,#REF!,#REF!,#REF!,#REF!,#REF!,#REF!,#REF!,#REF!,#REF!,#REF!,#REF!)</f>
        <v>#REF!</v>
      </c>
      <c r="BD118" s="62" t="e">
        <f>+SUM(BD39,#REF!,#REF!,#REF!,#REF!,#REF!,#REF!,#REF!,#REF!,#REF!,#REF!,#REF!)</f>
        <v>#REF!</v>
      </c>
    </row>
    <row r="120" spans="47:56">
      <c r="AU120" s="62" t="e">
        <f>+SUM(AU20,#REF!,#REF!,#REF!,#REF!,#REF!,#REF!,#REF!,#REF!,#REF!,#REF!,#REF!)</f>
        <v>#REF!</v>
      </c>
      <c r="AV120" s="62" t="e">
        <f>+SUM(AV20,#REF!,#REF!,#REF!,#REF!,#REF!,#REF!,#REF!,#REF!,#REF!,#REF!,#REF!)</f>
        <v>#REF!</v>
      </c>
      <c r="AW120" s="62" t="e">
        <f>+SUM(AW20,#REF!,#REF!,#REF!,#REF!,#REF!,#REF!,#REF!,#REF!,#REF!,#REF!,#REF!)</f>
        <v>#REF!</v>
      </c>
      <c r="AX120" s="62" t="e">
        <f>+SUM(AX20,#REF!,#REF!,#REF!,#REF!,#REF!,#REF!,#REF!,#REF!,#REF!,#REF!,#REF!)</f>
        <v>#REF!</v>
      </c>
      <c r="AY120" s="62" t="e">
        <f>+SUM(AY20,#REF!,#REF!,#REF!,#REF!,#REF!,#REF!,#REF!,#REF!,#REF!,#REF!,#REF!)</f>
        <v>#REF!</v>
      </c>
      <c r="AZ120" s="62" t="e">
        <f>+SUM(AZ20,#REF!,#REF!,#REF!,#REF!,#REF!,#REF!,#REF!,#REF!,#REF!,#REF!,#REF!)</f>
        <v>#REF!</v>
      </c>
      <c r="BA120" s="62" t="e">
        <f>+SUM(BA20,#REF!,#REF!,#REF!,#REF!,#REF!,#REF!,#REF!,#REF!,#REF!,#REF!,#REF!)</f>
        <v>#REF!</v>
      </c>
      <c r="BB120" s="62" t="e">
        <f>+SUM(BB20,#REF!,#REF!,#REF!,#REF!,#REF!,#REF!,#REF!,#REF!,#REF!,#REF!,#REF!)</f>
        <v>#REF!</v>
      </c>
      <c r="BC120" s="62" t="e">
        <f>+SUM(BC20,#REF!,#REF!,#REF!,#REF!,#REF!,#REF!,#REF!,#REF!,#REF!,#REF!,#REF!)</f>
        <v>#REF!</v>
      </c>
      <c r="BD120" s="62" t="e">
        <f>+SUM(BD20,#REF!,#REF!,#REF!,#REF!,#REF!,#REF!,#REF!,#REF!,#REF!,#REF!,#REF!)</f>
        <v>#REF!</v>
      </c>
    </row>
    <row r="122" spans="47:56">
      <c r="AU122" s="62" t="e">
        <f>+SUM(AU16:AU16,AU34,#REF!,#REF!,#REF!,#REF!,#REF!,#REF!,#REF!,#REF!,#REF!,#REF!,#REF!,#REF!)</f>
        <v>#REF!</v>
      </c>
      <c r="AV122" s="62" t="e">
        <f>+SUM(AV16:AV16,AV34,#REF!,#REF!,#REF!,#REF!,#REF!,#REF!,#REF!,#REF!,#REF!,#REF!,#REF!,#REF!)</f>
        <v>#REF!</v>
      </c>
      <c r="AW122" s="62" t="e">
        <f>+SUM(AW16:AW16,AW34,#REF!,#REF!,#REF!,#REF!,#REF!,#REF!,#REF!,#REF!,#REF!,#REF!,#REF!,#REF!)</f>
        <v>#REF!</v>
      </c>
      <c r="AX122" s="62" t="e">
        <f>+SUM(AX16:AX16,AX34,#REF!,#REF!,#REF!,#REF!,#REF!,#REF!,#REF!,#REF!,#REF!,#REF!,#REF!,#REF!)</f>
        <v>#REF!</v>
      </c>
      <c r="AY122" s="62" t="e">
        <f>+SUM(AY16:AY16,AY34,#REF!,#REF!,#REF!,#REF!,#REF!,#REF!,#REF!,#REF!,#REF!,#REF!,#REF!,#REF!)</f>
        <v>#REF!</v>
      </c>
      <c r="AZ122" s="62" t="e">
        <f>+SUM(AZ16:AZ16,AZ34,#REF!,#REF!,#REF!,#REF!,#REF!,#REF!,#REF!,#REF!,#REF!,#REF!,#REF!,#REF!)</f>
        <v>#REF!</v>
      </c>
      <c r="BA122" s="62" t="e">
        <f>+SUM(BA16:BA16,BA34,#REF!,#REF!,#REF!,#REF!,#REF!,#REF!,#REF!,#REF!,#REF!,#REF!,#REF!,#REF!)</f>
        <v>#REF!</v>
      </c>
      <c r="BB122" s="62" t="e">
        <f>+SUM(BB16:BB16,BB34,#REF!,#REF!,#REF!,#REF!,#REF!,#REF!,#REF!,#REF!,#REF!,#REF!,#REF!,#REF!)</f>
        <v>#REF!</v>
      </c>
      <c r="BC122" s="62" t="e">
        <f>+SUM(BC16:BC16,BC34,#REF!,#REF!,#REF!,#REF!,#REF!,#REF!,#REF!,#REF!,#REF!,#REF!,#REF!,#REF!)</f>
        <v>#REF!</v>
      </c>
      <c r="BD122" s="62" t="e">
        <f>+SUM(BD16:BD16,BD34,#REF!,#REF!,#REF!,#REF!,#REF!,#REF!,#REF!,#REF!,#REF!,#REF!,#REF!,#REF!)</f>
        <v>#REF!</v>
      </c>
    </row>
    <row r="124" spans="47:56">
      <c r="AU124" s="62" t="e">
        <f>+SUM(AU35,#REF!,#REF!,#REF!,#REF!,#REF!,#REF!)</f>
        <v>#REF!</v>
      </c>
      <c r="AV124" s="62" t="e">
        <f>+SUM(AV35,#REF!,#REF!,#REF!,#REF!,#REF!,#REF!)</f>
        <v>#REF!</v>
      </c>
      <c r="AW124" s="62" t="e">
        <f>+SUM(AW35,#REF!,#REF!,#REF!,#REF!,#REF!,#REF!)</f>
        <v>#REF!</v>
      </c>
      <c r="AX124" s="62" t="e">
        <f>+SUM(AX35,#REF!,#REF!,#REF!,#REF!,#REF!,#REF!)</f>
        <v>#REF!</v>
      </c>
      <c r="AY124" s="62" t="e">
        <f>+SUM(AY35,#REF!,#REF!,#REF!,#REF!,#REF!,#REF!)</f>
        <v>#REF!</v>
      </c>
      <c r="AZ124" s="62" t="e">
        <f>+SUM(AZ35,#REF!,#REF!,#REF!,#REF!,#REF!,#REF!)</f>
        <v>#REF!</v>
      </c>
      <c r="BA124" s="62" t="e">
        <f>+SUM(BA35,#REF!,#REF!,#REF!,#REF!,#REF!,#REF!)</f>
        <v>#REF!</v>
      </c>
      <c r="BB124" s="62" t="e">
        <f>+SUM(BB35,#REF!,#REF!,#REF!,#REF!,#REF!,#REF!)</f>
        <v>#REF!</v>
      </c>
      <c r="BC124" s="62" t="e">
        <f>+SUM(BC35,#REF!,#REF!,#REF!,#REF!,#REF!,#REF!)</f>
        <v>#REF!</v>
      </c>
      <c r="BD124" s="62" t="e">
        <f>+SUM(BD35,#REF!,#REF!,#REF!,#REF!,#REF!,#REF!)</f>
        <v>#REF!</v>
      </c>
    </row>
    <row r="126" spans="47:56">
      <c r="AU126" s="62" t="e">
        <f>+SUM(#REF!,AU17,AU36:AU36,#REF!,#REF!,#REF!,#REF!,#REF!)</f>
        <v>#REF!</v>
      </c>
      <c r="AV126" s="62" t="e">
        <f>+SUM(#REF!,AV17,AV36:AV36,#REF!,#REF!,#REF!,#REF!,#REF!)</f>
        <v>#REF!</v>
      </c>
      <c r="AW126" s="62" t="e">
        <f>+SUM(#REF!,AW17,AW36:AW36,#REF!,#REF!,#REF!,#REF!,#REF!)</f>
        <v>#REF!</v>
      </c>
      <c r="AX126" s="62" t="e">
        <f>+SUM(#REF!,AX17,AX36:AX36,#REF!,#REF!,#REF!,#REF!,#REF!)</f>
        <v>#REF!</v>
      </c>
      <c r="AY126" s="62" t="e">
        <f>+SUM(#REF!,AY17,AY36:AY36,#REF!,#REF!,#REF!,#REF!,#REF!)</f>
        <v>#REF!</v>
      </c>
      <c r="AZ126" s="62" t="e">
        <f>+SUM(#REF!,AZ17,AZ36:AZ36,#REF!,#REF!,#REF!,#REF!,#REF!)</f>
        <v>#REF!</v>
      </c>
      <c r="BA126" s="62" t="e">
        <f>+SUM(#REF!,BA17,BA36:BA36,#REF!,#REF!,#REF!,#REF!,#REF!)</f>
        <v>#REF!</v>
      </c>
      <c r="BB126" s="62" t="e">
        <f>+SUM(#REF!,BB17,BB36:BB36,#REF!,#REF!,#REF!,#REF!,#REF!)</f>
        <v>#REF!</v>
      </c>
      <c r="BC126" s="62" t="e">
        <f>+SUM(#REF!,BC17,BC36:BC36,#REF!,#REF!,#REF!,#REF!,#REF!)</f>
        <v>#REF!</v>
      </c>
      <c r="BD126" s="62" t="e">
        <f>+SUM(#REF!,BD17,BD36:BD36,#REF!,#REF!,#REF!,#REF!,#REF!)</f>
        <v>#REF!</v>
      </c>
    </row>
    <row r="128" spans="47:56">
      <c r="AU128" s="62" t="e">
        <f>+SUM(AU18:AU19,AU37:AU38,#REF!,#REF!,#REF!,#REF!,#REF!,#REF!,#REF!,#REF!,#REF!,#REF!,#REF!,#REF!)</f>
        <v>#REF!</v>
      </c>
      <c r="AV128" s="62" t="e">
        <f>+SUM(AV18:AV19,AV37:AV38,#REF!,#REF!,#REF!,#REF!,#REF!,#REF!,#REF!,#REF!,#REF!,#REF!,#REF!,#REF!)</f>
        <v>#REF!</v>
      </c>
      <c r="AW128" s="62" t="e">
        <f>+SUM(AW18:AW19,AW37:AW38,#REF!,#REF!,#REF!,#REF!,#REF!,#REF!,#REF!,#REF!,#REF!,#REF!,#REF!,#REF!)</f>
        <v>#REF!</v>
      </c>
      <c r="AX128" s="62" t="e">
        <f>+SUM(AX18:AX19,AX37:AX38,#REF!,#REF!,#REF!,#REF!,#REF!,#REF!,#REF!,#REF!,#REF!,#REF!,#REF!,#REF!)</f>
        <v>#REF!</v>
      </c>
      <c r="AY128" s="62" t="e">
        <f>+SUM(AY18:AY19,AY37:AY38,#REF!,#REF!,#REF!,#REF!,#REF!,#REF!,#REF!,#REF!,#REF!,#REF!,#REF!,#REF!)</f>
        <v>#REF!</v>
      </c>
      <c r="AZ128" s="62" t="e">
        <f>+SUM(AZ18:AZ19,AZ37:AZ38,#REF!,#REF!,#REF!,#REF!,#REF!,#REF!,#REF!,#REF!,#REF!,#REF!,#REF!,#REF!)</f>
        <v>#REF!</v>
      </c>
      <c r="BA128" s="62" t="e">
        <f>+SUM(BA18:BA19,BA37:BA38,#REF!,#REF!,#REF!,#REF!,#REF!,#REF!,#REF!,#REF!,#REF!,#REF!,#REF!,#REF!)</f>
        <v>#REF!</v>
      </c>
      <c r="BB128" s="62" t="e">
        <f>+SUM(BB18:BB19,BB37:BB38,#REF!,#REF!,#REF!,#REF!,#REF!,#REF!,#REF!,#REF!,#REF!,#REF!,#REF!,#REF!)</f>
        <v>#REF!</v>
      </c>
      <c r="BC128" s="62" t="e">
        <f>+SUM(BC18:BC19,BC37:BC38,#REF!,#REF!,#REF!,#REF!,#REF!,#REF!,#REF!,#REF!,#REF!,#REF!,#REF!,#REF!)</f>
        <v>#REF!</v>
      </c>
      <c r="BD128" s="62" t="e">
        <f>+SUM(BD18:BD19,BD37:BD38,#REF!,#REF!,#REF!,#REF!,#REF!,#REF!,#REF!,#REF!,#REF!,#REF!,#REF!,#REF!)</f>
        <v>#REF!</v>
      </c>
    </row>
    <row r="130" spans="47:63">
      <c r="AU130" s="62">
        <f t="shared" ref="AU130:BD130" si="19">+SUM(AU21)</f>
        <v>0</v>
      </c>
      <c r="AV130" s="62">
        <f t="shared" si="19"/>
        <v>0</v>
      </c>
      <c r="AW130" s="62">
        <f t="shared" si="19"/>
        <v>0</v>
      </c>
      <c r="AX130" s="62">
        <f t="shared" si="19"/>
        <v>0</v>
      </c>
      <c r="AY130" s="62">
        <f t="shared" si="19"/>
        <v>0</v>
      </c>
      <c r="AZ130" s="62">
        <f t="shared" si="19"/>
        <v>0</v>
      </c>
      <c r="BA130" s="62">
        <f t="shared" si="19"/>
        <v>0</v>
      </c>
      <c r="BB130" s="62">
        <f t="shared" si="19"/>
        <v>0</v>
      </c>
      <c r="BC130" s="62">
        <f t="shared" si="19"/>
        <v>0</v>
      </c>
      <c r="BD130" s="62">
        <f t="shared" si="19"/>
        <v>0</v>
      </c>
    </row>
    <row r="132" spans="47:63">
      <c r="AU132" s="62" t="e">
        <f>+SUM(#REF!,#REF!,#REF!,#REF!,#REF!,#REF!,#REF!)</f>
        <v>#REF!</v>
      </c>
      <c r="AV132" s="62" t="e">
        <f>+SUM(#REF!,#REF!,#REF!,#REF!,#REF!,#REF!,#REF!)</f>
        <v>#REF!</v>
      </c>
      <c r="AW132" s="62" t="e">
        <f>+SUM(#REF!,#REF!,#REF!,#REF!,#REF!,#REF!,#REF!)</f>
        <v>#REF!</v>
      </c>
      <c r="AX132" s="62" t="e">
        <f>+SUM(#REF!,#REF!,#REF!,#REF!,#REF!,#REF!,#REF!)</f>
        <v>#REF!</v>
      </c>
      <c r="AY132" s="62" t="e">
        <f>+SUM(#REF!,#REF!,#REF!,#REF!,#REF!,#REF!,#REF!)</f>
        <v>#REF!</v>
      </c>
      <c r="AZ132" s="62" t="e">
        <f>+SUM(#REF!,#REF!,#REF!,#REF!,#REF!,#REF!,#REF!)</f>
        <v>#REF!</v>
      </c>
      <c r="BA132" s="62" t="e">
        <f>+SUM(#REF!,#REF!,#REF!,#REF!,#REF!,#REF!,#REF!)</f>
        <v>#REF!</v>
      </c>
      <c r="BB132" s="62" t="e">
        <f>+SUM(#REF!,#REF!,#REF!,#REF!,#REF!,#REF!,#REF!)</f>
        <v>#REF!</v>
      </c>
      <c r="BC132" s="62" t="e">
        <f>+SUM(#REF!,#REF!,#REF!,#REF!,#REF!,#REF!,#REF!)</f>
        <v>#REF!</v>
      </c>
      <c r="BD132" s="62" t="e">
        <f>+SUM(#REF!,#REF!,#REF!,#REF!,#REF!,#REF!,#REF!)</f>
        <v>#REF!</v>
      </c>
    </row>
    <row r="134" spans="47:63">
      <c r="AU134" s="62" t="e">
        <f>+SUM(AU22:AU22,AU40:AU42,#REF!,#REF!,#REF!,#REF!,#REF!,#REF!,#REF!,#REF!,#REF!,#REF!,#REF!,#REF!)</f>
        <v>#REF!</v>
      </c>
      <c r="AV134" s="62" t="e">
        <f>+SUM(AV22:AV22,AV40:AV42,#REF!,#REF!,#REF!,#REF!,#REF!,#REF!,#REF!,#REF!,#REF!,#REF!,#REF!,#REF!)</f>
        <v>#REF!</v>
      </c>
      <c r="AW134" s="62" t="e">
        <f>+SUM(AW22:AW22,AW40:AW42,#REF!,#REF!,#REF!,#REF!,#REF!,#REF!,#REF!,#REF!,#REF!,#REF!,#REF!,#REF!)</f>
        <v>#REF!</v>
      </c>
      <c r="AX134" s="62" t="e">
        <f>+SUM(AX22:AX22,AX40:AX42,#REF!,#REF!,#REF!,#REF!,#REF!,#REF!,#REF!,#REF!,#REF!,#REF!,#REF!,#REF!)</f>
        <v>#REF!</v>
      </c>
      <c r="AY134" s="62" t="e">
        <f>+SUM(AY22:AY22,AY40:AY42,#REF!,#REF!,#REF!,#REF!,#REF!,#REF!,#REF!,#REF!,#REF!,#REF!,#REF!,#REF!)</f>
        <v>#REF!</v>
      </c>
      <c r="AZ134" s="62" t="e">
        <f>+SUM(AZ22:AZ22,AZ40:AZ42,#REF!,#REF!,#REF!,#REF!,#REF!,#REF!,#REF!,#REF!,#REF!,#REF!,#REF!,#REF!)</f>
        <v>#REF!</v>
      </c>
      <c r="BA134" s="62" t="e">
        <f>+SUM(BA22:BA22,BA40:BA42,#REF!,#REF!,#REF!,#REF!,#REF!,#REF!,#REF!,#REF!,#REF!,#REF!,#REF!,#REF!)</f>
        <v>#REF!</v>
      </c>
      <c r="BB134" s="62" t="e">
        <f>+SUM(BB22:BB22,BB40:BB42,#REF!,#REF!,#REF!,#REF!,#REF!,#REF!,#REF!,#REF!,#REF!,#REF!,#REF!,#REF!)</f>
        <v>#REF!</v>
      </c>
      <c r="BC134" s="62" t="e">
        <f>+SUM(BC22:BC22,BC40:BC42,#REF!,#REF!,#REF!,#REF!,#REF!,#REF!,#REF!,#REF!,#REF!,#REF!,#REF!,#REF!)</f>
        <v>#REF!</v>
      </c>
      <c r="BD134" s="62" t="e">
        <f>+SUM(BD22:BD22,BD40:BD42,#REF!,#REF!,#REF!,#REF!,#REF!,#REF!,#REF!,#REF!,#REF!,#REF!,#REF!,#REF!)</f>
        <v>#REF!</v>
      </c>
    </row>
    <row r="136" spans="47:63">
      <c r="AU136" s="63" t="e">
        <f t="shared" ref="AU136:BD136" si="20">+SUM(AU96:AU134)</f>
        <v>#REF!</v>
      </c>
      <c r="AV136" s="63" t="e">
        <f t="shared" si="20"/>
        <v>#REF!</v>
      </c>
      <c r="AW136" s="63" t="e">
        <f t="shared" si="20"/>
        <v>#REF!</v>
      </c>
      <c r="AX136" s="63" t="e">
        <f t="shared" si="20"/>
        <v>#REF!</v>
      </c>
      <c r="AY136" s="63" t="e">
        <f t="shared" si="20"/>
        <v>#REF!</v>
      </c>
      <c r="AZ136" s="63" t="e">
        <f t="shared" si="20"/>
        <v>#REF!</v>
      </c>
      <c r="BA136" s="63" t="e">
        <f t="shared" si="20"/>
        <v>#REF!</v>
      </c>
      <c r="BB136" s="63" t="e">
        <f t="shared" si="20"/>
        <v>#REF!</v>
      </c>
      <c r="BC136" s="63" t="e">
        <f t="shared" si="20"/>
        <v>#REF!</v>
      </c>
      <c r="BD136" s="63" t="e">
        <f t="shared" si="20"/>
        <v>#REF!</v>
      </c>
      <c r="BE136" s="63"/>
      <c r="BF136" s="63"/>
      <c r="BG136" s="63"/>
      <c r="BH136" s="63"/>
      <c r="BI136" s="63"/>
      <c r="BJ136" s="63"/>
      <c r="BK136" s="63"/>
    </row>
  </sheetData>
  <mergeCells count="23">
    <mergeCell ref="AR2:AR3"/>
    <mergeCell ref="AS2:AS3"/>
    <mergeCell ref="BN4:BP49"/>
    <mergeCell ref="BN50:BP50"/>
    <mergeCell ref="AT2:AT3"/>
    <mergeCell ref="BL2:BL3"/>
    <mergeCell ref="BN2:BP3"/>
    <mergeCell ref="BS2:BS3"/>
    <mergeCell ref="BT2:BT3"/>
    <mergeCell ref="A1:BP1"/>
    <mergeCell ref="A2:A3"/>
    <mergeCell ref="B2:B3"/>
    <mergeCell ref="C2:C3"/>
    <mergeCell ref="D2:D3"/>
    <mergeCell ref="F2:F3"/>
    <mergeCell ref="G2:G3"/>
    <mergeCell ref="R2:AE2"/>
    <mergeCell ref="AF2:AF3"/>
    <mergeCell ref="AG2:AG3"/>
    <mergeCell ref="E2:E3"/>
    <mergeCell ref="AU2:BK2"/>
    <mergeCell ref="BM2:BM3"/>
    <mergeCell ref="AH2:AQ2"/>
  </mergeCells>
  <pageMargins left="0" right="0" top="0" bottom="0.74803149606299213" header="0.31496062992125984" footer="0.31496062992125984"/>
  <pageSetup scale="4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14-04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Tech-Link</cp:lastModifiedBy>
  <dcterms:created xsi:type="dcterms:W3CDTF">2020-04-15T06:26:41Z</dcterms:created>
  <dcterms:modified xsi:type="dcterms:W3CDTF">2020-06-25T06:25:10Z</dcterms:modified>
</cp:coreProperties>
</file>