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GTVT\NHD\"/>
    </mc:Choice>
  </mc:AlternateContent>
  <xr:revisionPtr revIDLastSave="0" documentId="13_ncr:1_{159A3F44-EF64-4657-A51D-8984ABE5E381}" xr6:coauthVersionLast="47" xr6:coauthVersionMax="47" xr10:uidLastSave="{00000000-0000-0000-0000-000000000000}"/>
  <bookViews>
    <workbookView xWindow="28680" yWindow="-120" windowWidth="29040" windowHeight="15720" tabRatio="733" xr2:uid="{00000000-000D-0000-FFFF-FFFF00000000}"/>
  </bookViews>
  <sheets>
    <sheet name="Danh sách UC" sheetId="3" r:id="rId1"/>
    <sheet name="Đào tạo bồi dưỡng (QLCB)" sheetId="6" r:id="rId2"/>
    <sheet name="Quản lý KQQH(QLCB)" sheetId="5" r:id="rId3"/>
    <sheet name="Đào tạo bồi dưỡng" sheetId="1" r:id="rId4"/>
    <sheet name="Báo cáo thống kê" sheetId="4" r:id="rId5"/>
  </sheets>
  <externalReferences>
    <externalReference r:id="rId6"/>
  </externalReferences>
  <definedNames>
    <definedName name="__IntlFixup" hidden="1">TRUE</definedName>
    <definedName name="_Fill" hidden="1">#REF!</definedName>
    <definedName name="_xlnm._FilterDatabase" hidden="1">#REF!</definedName>
    <definedName name="_Order1" hidden="1">255</definedName>
    <definedName name="_Order2" hidden="1">255</definedName>
    <definedName name="anscount" hidden="1">1</definedName>
    <definedName name="HTML_CodePage" hidden="1">950</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PathFilemoi" hidden="1">"C:\2689\Q\國內\00q3961台化龍德PTA3建造\MyHTML.htm"</definedName>
    <definedName name="HTML_Title" hidden="1">"00Q3961-SUM"</definedName>
    <definedName name="LOAIDUAN">[1]Draff1!$B$3:$B$5</definedName>
    <definedName name="sencount" hidde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4" i="3" l="1"/>
  <c r="C40" i="3"/>
  <c r="C41" i="3"/>
  <c r="C42" i="3"/>
  <c r="C43" i="3"/>
  <c r="C44" i="3"/>
  <c r="C45" i="3"/>
  <c r="C46" i="3"/>
  <c r="C47" i="3"/>
  <c r="C48" i="3"/>
  <c r="C49" i="3"/>
  <c r="C50" i="3"/>
  <c r="C51" i="3"/>
  <c r="C52" i="3"/>
  <c r="C53" i="3"/>
  <c r="C39" i="3"/>
  <c r="C32" i="3"/>
  <c r="C33" i="3"/>
  <c r="C34" i="3"/>
  <c r="C35" i="3"/>
  <c r="C36" i="3"/>
  <c r="C37" i="3"/>
  <c r="C31" i="3"/>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E7" i="6"/>
  <c r="C7" i="6"/>
  <c r="B7" i="6"/>
  <c r="D7" i="6" s="1"/>
  <c r="A24" i="5"/>
  <c r="A23" i="5"/>
  <c r="A22" i="5"/>
  <c r="A21" i="5"/>
  <c r="A20" i="5"/>
  <c r="A19" i="5"/>
  <c r="A18" i="5"/>
  <c r="A17" i="5"/>
  <c r="A16" i="5"/>
  <c r="A15" i="5"/>
  <c r="A14" i="5"/>
  <c r="A13" i="5"/>
  <c r="A12" i="5"/>
  <c r="A11" i="5"/>
  <c r="A10" i="5"/>
  <c r="E7" i="5"/>
  <c r="C7" i="5"/>
  <c r="B7" i="5"/>
  <c r="D7" i="5" l="1"/>
  <c r="C29" i="3" l="1"/>
  <c r="C28" i="3"/>
  <c r="A18" i="4"/>
  <c r="A16" i="4"/>
  <c r="E7" i="4"/>
  <c r="C7" i="4"/>
  <c r="B7" i="4"/>
  <c r="A74" i="1"/>
  <c r="A72" i="1"/>
  <c r="A71" i="1"/>
  <c r="A69" i="1"/>
  <c r="A66" i="1"/>
  <c r="A64" i="1"/>
  <c r="A63" i="1"/>
  <c r="A61" i="1"/>
  <c r="A58" i="1"/>
  <c r="A56" i="1"/>
  <c r="A55" i="1"/>
  <c r="A53" i="1"/>
  <c r="A48" i="1"/>
  <c r="A50" i="1"/>
  <c r="A47" i="1"/>
  <c r="A45" i="1"/>
  <c r="A41" i="1"/>
  <c r="A39" i="1"/>
  <c r="A37" i="1"/>
  <c r="A36" i="1"/>
  <c r="A33" i="1"/>
  <c r="A31" i="1"/>
  <c r="A28" i="1"/>
  <c r="A26" i="1"/>
  <c r="A23" i="1"/>
  <c r="A21" i="1"/>
  <c r="D7" i="4" l="1"/>
  <c r="A18" i="1"/>
  <c r="A16" i="1"/>
  <c r="E7" i="1"/>
  <c r="C7" i="1"/>
  <c r="B7" i="1"/>
  <c r="C6" i="3" l="1"/>
  <c r="C10" i="3"/>
  <c r="C14" i="3"/>
  <c r="C18" i="3"/>
  <c r="C22" i="3"/>
  <c r="C26" i="3"/>
  <c r="C13" i="3"/>
  <c r="C25" i="3"/>
  <c r="C7" i="3"/>
  <c r="C11" i="3"/>
  <c r="C15" i="3"/>
  <c r="C19" i="3"/>
  <c r="C23" i="3"/>
  <c r="C17" i="3"/>
  <c r="C8" i="3"/>
  <c r="C12" i="3"/>
  <c r="C16" i="3"/>
  <c r="C20" i="3"/>
  <c r="C24" i="3"/>
  <c r="C9" i="3"/>
  <c r="C21" i="3"/>
  <c r="C4" i="3"/>
  <c r="C5" i="3"/>
  <c r="D7" i="1"/>
</calcChain>
</file>

<file path=xl/sharedStrings.xml><?xml version="1.0" encoding="utf-8"?>
<sst xmlns="http://schemas.openxmlformats.org/spreadsheetml/2006/main" count="472" uniqueCount="243">
  <si>
    <t>Tên Use-Case</t>
  </si>
  <si>
    <t>Tên case nghiệm thu tương ứng</t>
  </si>
  <si>
    <t>Phần 1. Chỉnh sửa các tính năng đảm bảo các Use-case theo PL04 của HSMT</t>
  </si>
  <si>
    <t>A</t>
  </si>
  <si>
    <t>Tên module</t>
  </si>
  <si>
    <t>Mã Module</t>
  </si>
  <si>
    <t>TC</t>
  </si>
  <si>
    <t>Tên kiểm thử viên</t>
  </si>
  <si>
    <t>Tiền điều kiện</t>
  </si>
  <si>
    <t>Chức năng</t>
  </si>
  <si>
    <t>Đạt</t>
  </si>
  <si>
    <t>Chưa đạt</t>
  </si>
  <si>
    <t>Chưa kiểm tra</t>
  </si>
  <si>
    <t>Tổng số testcase</t>
  </si>
  <si>
    <t>ID</t>
  </si>
  <si>
    <t>Mô tả trường hợp kiểm tra</t>
  </si>
  <si>
    <t>Các bước thực hiện</t>
  </si>
  <si>
    <t>Kết quả mong đợi</t>
  </si>
  <si>
    <t>Điều kiện tiên quyết</t>
  </si>
  <si>
    <t>Dữ liệu kiểm tra</t>
  </si>
  <si>
    <t>Kết quả</t>
  </si>
  <si>
    <t>Chú thích</t>
  </si>
  <si>
    <t>- Đăng nhập thành công 
- Người dùng có quyền thực hiện xem thông tin đơn vị.
- Thông tin các bản ghi đã tồn tại trong DB</t>
  </si>
  <si>
    <t>Kiểm tra nhập trùng mã nội dung</t>
  </si>
  <si>
    <t>1. Hệ thống thông báo tồn tại mã nội dung
2. Thêm mới không thành công</t>
  </si>
  <si>
    <t>1. Hệ thống thông báo Xem báo cáo thành công'
2. Hiển thị biểu mẫu theo đúng loại báo cáo đã chọn
3. Kết quả báo cáo thỏa mãn tiêu chí đã nhập</t>
  </si>
  <si>
    <t>1. Hệ thống thông báo Xuất báo cáo thành công'
2. Hiển thị biểu mẫu theo đúng loại báo cáo đã chọn
3. Kết quả báo cáo thỏa mãn tiêu chí đã nhập</t>
  </si>
  <si>
    <t>Đào tạo bồi dưỡng</t>
  </si>
  <si>
    <t>Quản lý quyết định ĐT, BD</t>
  </si>
  <si>
    <t>Thống kê số lượng cử đi ĐT,BD</t>
  </si>
  <si>
    <t>BM - 01/ ĐT - Kết quả đào tạo, bồi dưỡng công chức trong nước</t>
  </si>
  <si>
    <t>Kiểm tra khi nhấn Xuất báo cáo BM - 01/ ĐT - Kết quả đào tạo, bồi dưỡng công chức trong nước</t>
  </si>
  <si>
    <t>1. Đăng nhập vào hệ thống.
2. Quản lý quyết định ĐT, BD
3. Thông kê số lượng cử đi ĐT/ BD
4. BM - 01/ ĐT - Kết quả đào tạo, bồi dưỡng công chức trong nước
5. Nhâp thông tin cần xuất 
6. Nhấn nút xuất báo cáo</t>
  </si>
  <si>
    <t>Kiểm tra khi nhấn Xem báo cáo BM - 01/ ĐT - Kết quả đào tạo, bồi dưỡng công chức trong nước</t>
  </si>
  <si>
    <t>1. Đăng nhập vào hệ thống.
2. Quản lý quyết định ĐT, BD
3. Thông kê số lượng cử đi ĐT/ BD
4. BM - 01/ ĐT - Kết quả đào tạo, bồi dưỡng công chức trong nước
5. Nhâp thông tin cần xem
6. Nhấn nút xem báo cáo</t>
  </si>
  <si>
    <t>BM - 02/ ĐT - Kết quả đào tạo, bồi dưỡng công chức trong nước</t>
  </si>
  <si>
    <t>Kiểm tra khi nhấn Xem báo cáo BM - 02/ ĐT - Kết quả đào tạo, bồi dưỡng công chức trong nước</t>
  </si>
  <si>
    <t>1. Đăng nhập vào hệ thống.
2. Quản lý quyết định ĐT, BD
3. Thông kê số lượng cử đi ĐT/ BD
4. BM - 02/ ĐT - Kết quả đào tạo, bồi dưỡng công chức trong nước
5. Nhâp thông tin cần xem
6. Nhấn nút xem báo cáo</t>
  </si>
  <si>
    <t>1. Đăng nhập vào hệ thống.
2. Quản lý quyết định ĐT, BD
3. Thông kê số lượng cử đi ĐT/ BD
4. BM - 02/ ĐT - Kết quả đào tạo, bồi dưỡng công chức trong nước
5. Nhâp thông tin cần xuất 
6. Nhấn nút xuất báo cáo</t>
  </si>
  <si>
    <t>BM - 03/ ĐT - Kết quả đào tạo, bồi dưỡng công chức trong nước</t>
  </si>
  <si>
    <t>Kiểm tra khi nhấn Xuất báo cáo BM - 03/ ĐT - Kết quả đào tạo, bồi dưỡng công chức trong nước</t>
  </si>
  <si>
    <t>Kiểm tra khi nhấn Xuất báo cáo BM - 02/ ĐT - Kết quả đào tạo, bồi dưỡng công chức trong nước</t>
  </si>
  <si>
    <t>1. Đăng nhập vào hệ thống.
2. Quản lý quyết định ĐT, BD
3. Thông kê số lượng cử đi ĐT/ BD
4. BM - 03/ ĐT - Kết quả đào tạo, bồi dưỡng công chức trong nước
5. Nhâp thông tin cần xuất 
6. Nhấn nút xuất báo cáo</t>
  </si>
  <si>
    <t>Kiểm tra khi nhấn Xem báo cáo BM - 03/ ĐT - Kết quả đào tạo, bồi dưỡng công chức trong nước</t>
  </si>
  <si>
    <t>1. Đăng nhập vào hệ thống.
2. Quản lý quyết định ĐT, BD
3. Thông kê số lượng cử đi ĐT/ BD
4. BM - 03/ ĐT - Kết quả đào tạo, bồi dưỡng công chức trong nước
5. Nhâp thông tin cần xem
6. Nhấn nút xem báo cáo</t>
  </si>
  <si>
    <t>BM - 04/ ĐT - Kết quả đào tạo, bồi dưỡng công chức trong nước</t>
  </si>
  <si>
    <t>Kiểm tra khi nhấn Xuất báo cáo BM - 04/ ĐT - Kết quả đào tạo, bồi dưỡng công chức trong nước</t>
  </si>
  <si>
    <t>1. Đăng nhập vào hệ thống.
2. Quản lý quyết định ĐT, BD
3. Thông kê số lượng cử đi ĐT/ BD
4. BM - 04/ ĐT - Kết quả đào tạo, bồi dưỡng công chức trong nước
5. Nhâp thông tin cần xuất 
6. Nhấn nút xuất báo cáo</t>
  </si>
  <si>
    <t>Kiểm tra khi nhấn Xem báo cáo BM - 04/ ĐT - Kết quả đào tạo, bồi dưỡng công chức trong nước</t>
  </si>
  <si>
    <t>1. Đăng nhập vào hệ thống.
2. Quản lý quyết định ĐT, BD
3. Thông kê số lượng cử đi ĐT/ BD
4. BM - 04/ ĐT - Kết quả đào tạo, bồi dưỡng công chức trong nước
5. Nhâp thông tin cần xem
6. Nhấn nút xem báo cáo</t>
  </si>
  <si>
    <t>Thống kê đã nhập, chưa nhập</t>
  </si>
  <si>
    <t>Thêm mới Thống kê đã nhập, chưa nhập</t>
  </si>
  <si>
    <t>1. Đăng nhập vào hệ thống.
2. Chọn Quản lý quyết định ĐT, BD
3. Chọn Thống kê đã nhập, chưa nhập
4. Nhấn nút Thêm mới 
5. Nhập các thông tin trên màn hình
6. Nhấn Lưu Lại</t>
  </si>
  <si>
    <t>1. Đăng nhập vào hệ thống.
2.  Chọn Quản lý quyết định ĐT, BD
3. Chọn Thống kê đã nhập, chưa nhập
4. Nhập thông tin cần tìm kiếm
5. Nhấn nút tìm kiếm</t>
  </si>
  <si>
    <t>1. Hệ thống thông báo thêm mới thành công
2. Trên danh sách danh mục báo cáo</t>
  </si>
  <si>
    <t>1. Đăng nhập vào hệ thống.
2. Chọn Quản lý quyết định ĐT, BD
3. Chọn Thống kê đã nhập, chưa nhập
4. Nhấn nút Thêm mới 
5.Nhập các thông tin thêm mới mã nội dung đã có trong hệ thống 
6. Nhấn Lưu Lại</t>
  </si>
  <si>
    <t>Chọn đơn vị ban hành " Giao thông vận tải", năm " 2022" , Số quyết định, File báo cáo</t>
  </si>
  <si>
    <t>Tìm kiếm đã nhập chưa nhập</t>
  </si>
  <si>
    <t xml:space="preserve">1. 'Hệ thống hiển thị danh sách </t>
  </si>
  <si>
    <t>UC Thêm mới Thống kê đã nhập, chưa nhập</t>
  </si>
  <si>
    <t>UC Tìm kiếm thông kê đã nhập, chưa nhập</t>
  </si>
  <si>
    <t xml:space="preserve">Chọn đơn vị ban hành " Giao thông vận tải", năm " 2022" </t>
  </si>
  <si>
    <t>UC Xuất báo cáo thông kê đã nhập, chưa nhập</t>
  </si>
  <si>
    <t>Xuất báo cáo đã nhập chưa nhập</t>
  </si>
  <si>
    <t>1. Đăng nhập vào hệ thống.
2. Chọn Quản lý quyết định ĐT, BD
3. Chọn Thống kê đã nhập, chưa nhập
4. Nhấn nút Xuất báo cáo</t>
  </si>
  <si>
    <t>UC Xuất báo cáo BM - 01/ ĐT - Kết quả đào tạo, bồi dưỡng công chức trong nước</t>
  </si>
  <si>
    <t>UC Xem báo cáo BM - 01/ ĐT - Kết quả đào tạo, bồi dưỡng công chức trong nước</t>
  </si>
  <si>
    <t>UC Xuất báo cáo BM - 02/ ĐT - Kết quả đào tạo, bồi dưỡng công chức trong nước</t>
  </si>
  <si>
    <t>UC Xem báo cáo BM - 02/ ĐT - Kết quả đào tạo, bồi dưỡng công chức trong nước</t>
  </si>
  <si>
    <t>UC Xuất báo cáo BM - 03/ ĐT - Kết quả đào tạo, bồi dưỡng công chức trong nước</t>
  </si>
  <si>
    <t>UC Xem báo cáo BM - 03/ ĐT - Kết quả đào tạo, bồi dưỡng công chức trong nước</t>
  </si>
  <si>
    <t>UC Xuất báo cáo BM - 04/ ĐT - Kết quả đào tạo, bồi dưỡng công chức trong nước</t>
  </si>
  <si>
    <t>UC Xem báo cáo BM - 04/ ĐT - Kết quả đào tạo, bồi dưỡng công chức trong nước</t>
  </si>
  <si>
    <t>Tìm kiếm/ Cập nhập kết quả ĐT/BD</t>
  </si>
  <si>
    <t>Chức danh nghề nghiệp</t>
  </si>
  <si>
    <t>Chọn đơn vị :" Giao thông vận tải"
Năm báo cáo: 2022</t>
  </si>
  <si>
    <t>UC xuất báo cáo chức danh nghề nghiệp</t>
  </si>
  <si>
    <t>Kiểm tra khi nhấn Xuất báo cáo Chức danh nghề nghiệp</t>
  </si>
  <si>
    <t>1. Đăng nhập vào hệ thống.
2. Tìm kiếm/cập nhật kết quả ĐT/BD
3. Chức danh nghề nghiệp
4. Nhấn nút xuất báo cáo</t>
  </si>
  <si>
    <t xml:space="preserve">Chọn đơn vị Khối cơ quan Bộ giao thông vận tải, nhập các thông tin </t>
  </si>
  <si>
    <t>Kiểm tra khi nhấn Tìm kiếm Chức danh nghề nghiệp</t>
  </si>
  <si>
    <t>UC Tìm kiếm Chức danh nghề nghiệp</t>
  </si>
  <si>
    <t>1. Đăng nhập vào hệ thống.
2. Tìm kiếm/cập nhật kết quả ĐT/BD
3. Chức danh nghề nghiệp
4. Nhập thông tin cần tìm kiếm
5. Nhấn nút tìm kiếm</t>
  </si>
  <si>
    <t>1. 'Hệ thống hiển thị danh sách Chức danh nghề nghiệp</t>
  </si>
  <si>
    <t>Kiểm tra khi nhấn Nhập dữ liệu Chức danh nghề nghiệp</t>
  </si>
  <si>
    <t>UC Nhập dữ liệu Chức danh nghề nghiệp</t>
  </si>
  <si>
    <t>1. Đăng nhập vào hệ thống.
2. Tìm kiếm/cập nhật kết quả ĐT/BD
3. Chức danh nghề nghiệp
4. Nhấn nút Nhập dữ liệu 
5. Nhập các thông tin trên màn hình
6. Nhấn Lưu Lại</t>
  </si>
  <si>
    <t>1. Hệ thống thông báo nhập dữ liệu thành công
2. Trên danh sách danh mục báo cáo</t>
  </si>
  <si>
    <t>1. Đăng nhập vào hệ thống.
2. Tìm kiếm/cập nhật kết quả ĐT/BD
3. Chức danh nghề nghiệp
4. Nhấn nút Nhập dữ liệu 
5. Nhập các thông tin đã tồn tại trên màn hình
6. Nhấn Lưu Lại</t>
  </si>
  <si>
    <t>Kỹ năng lãnh đạo</t>
  </si>
  <si>
    <t>UC Tìm kiếm Kỹ năng lãnh đạo</t>
  </si>
  <si>
    <t>Kiểm tra khi nhấn Tìm kiếm Kỹ năng lãnh đạo</t>
  </si>
  <si>
    <t>1. Đăng nhập vào hệ thống.
2. Tìm kiếm/cập nhật kết quả ĐT/BD
3. Kỹ năng lãnh đạo
4. Nhập thông tin cần tìm kiếm
5. Nhấn nút tìm kiếm</t>
  </si>
  <si>
    <t>1. 'Hệ thống hiển thị danh sách Kỹ năng lãnh đạo</t>
  </si>
  <si>
    <t>UC Nhập dữ liệu Kỹ năng lãnh đạo</t>
  </si>
  <si>
    <t>Kiểm tra khi nhấn Nhập dữ liệu Kỹ năng lãnh đạo</t>
  </si>
  <si>
    <t>1. Đăng nhập vào hệ thống.
2. Tìm kiếm/cập nhật kết quả ĐT/BD
3. Kỹ năng lãnh đạo
4. Nhấn nút Nhập dữ liệu 
5. Nhập các thông tin trên màn hình
6. Nhấn Lưu Lại</t>
  </si>
  <si>
    <t>1. Đăng nhập vào hệ thống.
2. Tìm kiếm/cập nhật kết quả ĐT/BD
3. Kỹ năng lãnh đạo
4. Nhấn nút Nhập dữ liệu 
5. Nhập các thông tin đã tồn tại trên màn hình
6. Nhấn Lưu Lại</t>
  </si>
  <si>
    <t>UC xuất báo cáo Kỹ năng lãnh đạo</t>
  </si>
  <si>
    <t>Kiểm tra khi nhấn Xuất báo cáo Kỹ năng lãnh đạo</t>
  </si>
  <si>
    <t>1. Đăng nhập vào hệ thống.
2. Tìm kiếm/cập nhật kết quả ĐT/BD
3. Kỹ năng lãnh đạo
4. Nhấn nút xuất báo cáo</t>
  </si>
  <si>
    <t>ĐTBD nước ngoài</t>
  </si>
  <si>
    <t>UC Tìm kiếm ĐTBD nước ngoài</t>
  </si>
  <si>
    <t>Kiểm tra khi nhấn Tìm kiếm ĐTBD nước ngoài</t>
  </si>
  <si>
    <t>1. Đăng nhập vào hệ thống.
2. Tìm kiếm/cập nhật kết quả ĐT/BD
3. ĐTBD nước ngoài
4. Nhập thông tin cần tìm kiếm
5. Nhấn nút tìm kiếm</t>
  </si>
  <si>
    <t>Kiểm tra khi nhấn Nhập dữ liệu ĐTBD nước ngoài</t>
  </si>
  <si>
    <t>1. Đăng nhập vào hệ thống.
2. Tìm kiếm/cập nhật kết quả ĐT/BD
3. ĐTBD nước ngoài
4. Nhấn nút Nhập dữ liệu 
5. Nhập các thông tin trên màn hình
6. Nhấn Lưu Lại</t>
  </si>
  <si>
    <t>1. Đăng nhập vào hệ thống.
2. Tìm kiếm/cập nhật kết quả ĐT/BD
3. ĐTBD nước ngoài
4. Nhấn nút Nhập dữ liệu 
5. Nhập các thông tin đã tồn tại trên màn hình
6. Nhấn Lưu Lại</t>
  </si>
  <si>
    <t>UC xuất báo cáo ĐTBD nước ngoài</t>
  </si>
  <si>
    <t>UC Nhập dữ liệu ĐTBD nước ngoài</t>
  </si>
  <si>
    <t>1. Đăng nhập vào hệ thống.
2. Tìm kiếm/cập nhật kết quả ĐT/BD
3. ĐTBD nước ngoài
4. Nhấn nút xuất báo cáo</t>
  </si>
  <si>
    <t>1. 'Hệ thống hiển thị danh sách ĐTBD nước ngoài</t>
  </si>
  <si>
    <t>Quốc phòng an ninh</t>
  </si>
  <si>
    <t>UC Tìm kiếm Quốc phòng an ninh</t>
  </si>
  <si>
    <t>Kiểm tra khi nhấn Tìm kiếm Quốc phòng an ninh</t>
  </si>
  <si>
    <t>1. Đăng nhập vào hệ thống.
2. Tìm kiếm/cập nhật kết quả ĐT/BD
3. Quốc phòng an ninh
4. Nhập thông tin cần tìm kiếm
5. Nhấn nút tìm kiếm</t>
  </si>
  <si>
    <t>UC Nhập dữ liệu Quốc phòng an ninh</t>
  </si>
  <si>
    <t>Kiểm tra khi nhấn Nhập dữ liệu Quốc phòng an ninh</t>
  </si>
  <si>
    <t>1. Đăng nhập vào hệ thống.
2. Tìm kiếm/cập nhật kết quả ĐT/BD
3. Quốc phòng an ninh
4. Nhấn nút Nhập dữ liệu 
5. Nhập các thông tin trên màn hình
6. Nhấn Lưu Lại</t>
  </si>
  <si>
    <t>1. 'Hệ thống hiển thị danh sách Quốc phòng an ninh</t>
  </si>
  <si>
    <t>1. Đăng nhập vào hệ thống.
2. Tìm kiếm/cập nhật kết quả ĐT/BD
3. Quốc phòng an ninh
4. Nhấn nút Nhập dữ liệu 
5. Nhập các thông tin đã tồn tại trên màn hình
6. Nhấn Lưu Lại</t>
  </si>
  <si>
    <t>UC xuất báo cáo Quốc phòng an ninh</t>
  </si>
  <si>
    <t>Kiểm tra khi nhấn Xuất báo cáo Quốc phòng an ninh</t>
  </si>
  <si>
    <t>1. Đăng nhập vào hệ thống.
2. Tìm kiếm/cập nhật kết quả ĐT/BD
3. Quốc phòng an ninh
4. Nhấn nút xuất báo cáo</t>
  </si>
  <si>
    <t>Kiểm tra khi nhấn Xuất báo cáo ĐTBD nước ngoài</t>
  </si>
  <si>
    <t>ĐÀO TẠO BỒI DƯỠNG</t>
  </si>
  <si>
    <t xml:space="preserve">Báo cáo thống kê </t>
  </si>
  <si>
    <t>1. Đăng nhập thành công vào hệ thống
2. Báo cáo thống kê</t>
  </si>
  <si>
    <t>Báo cáo thống kê</t>
  </si>
  <si>
    <t>1. Đăng nhập thành công vào hệ thống
2. Đào tạo bồi dưỡng</t>
  </si>
  <si>
    <t>Báo cáo theo nhu cầu</t>
  </si>
  <si>
    <t>Báo cáo tăng, Giảm CC/VC</t>
  </si>
  <si>
    <t>UC Xem Báo cáo tăng, Giảm CC/VC</t>
  </si>
  <si>
    <t>UC Xuất  Báo cáo tăng, Giảm CC/VC</t>
  </si>
  <si>
    <t>Kiểm tra khi nhấn Xuất  Báo cáo tăng, Giảm CC/VC</t>
  </si>
  <si>
    <t>Kiểm tra khi nhấn Xem  Báo cáo tăng, Giảm CC/VC</t>
  </si>
  <si>
    <t>1. Đăng nhập vào hệ thống.
2. Báo cáo thống kê 
3. Báo cáo theo nhu cầu
4. Báo cáo tăng, Giảm CC/VC
5. Nhâp thông tin cần xuất 
6. Nhấn nút xuất báo cáo</t>
  </si>
  <si>
    <t>1. Đăng nhập vào hệ thống.
2.  Báo cáo thống kê 
3. Báo cáo theo nhu cầu
4. Báo cáo tăng, Giảm CC/VC
5. Nhâp thông tin cần xem
6. Nhấn nút xem báo cáo</t>
  </si>
  <si>
    <t>Loại báo cáo: " Năm"
Năm: 2022
đơn vị: Bộ giao thông vận tải
Diện đối tượng: Cán bộ</t>
  </si>
  <si>
    <t>B</t>
  </si>
  <si>
    <t>Báo cáo thông kê</t>
  </si>
  <si>
    <t>Quản lý CC/VC</t>
  </si>
  <si>
    <t>CCVC</t>
  </si>
  <si>
    <t xml:space="preserve">1. Đăng nhập thành công vào hệ thống
2. Vào chức năng Quản lý CC/VC
</t>
  </si>
  <si>
    <t>Quản lý kết quả Quy hoạch</t>
  </si>
  <si>
    <t>UC Danh sách kết quả Quy hoạch</t>
  </si>
  <si>
    <t>KT danh sách kết quả Quy hoạch</t>
  </si>
  <si>
    <t xml:space="preserve">1. Trên tab menu chọn Quản lý thông tin CC/VC &gt;&gt; Quản lý kết quả Quy hoạch
2. Danh sách quy hoạch
3. kiểm tra
</t>
  </si>
  <si>
    <t xml:space="preserve">
4. Hiển thị giao diện danh sách danh sách Quy hoạch CC/VC với: 
- STT
- Thao tác
- Nhân sự ngoài bộ
- Mã nhân sự
- Họ và tên
- Ngày sinh
- Giới tính
- Dân tộc
- Chức vụ hiện tại
- Đơn vị hiện tại
-  Đơn vị Quy hoạch
- Chức danh theo QH 
- Đối tượng quy hoạch
- Đơn vị ra QĐ QH
- Giai đoạn quy hoạch
- Số Quyết định
- Ngày ký QĐ
</t>
  </si>
  <si>
    <t>- Đăng nhập thành công 
- Người dùng có quyền thực hiện chức năng quản lý đơn vị.
- Thông tin các bản ghi đã tồn tại trong DB</t>
  </si>
  <si>
    <t>UC xem chi tiết danh sách CC/VC theo quyết định</t>
  </si>
  <si>
    <t>Xem chi tiết danh sách CC/VC theo quyết định</t>
  </si>
  <si>
    <t xml:space="preserve">Trên màn hình Danh sách kết quản Quy hoạch
2.Chọn bản ghi cần xem chi tiết
3. Chọn thao tác &gt;&gt; Xem chi tiết
</t>
  </si>
  <si>
    <t xml:space="preserve">3. Hiển thị chi tiết danh sách CC/VC theo quyết định
</t>
  </si>
  <si>
    <t xml:space="preserve">- Đăng nhập thành công 
- Người dùng có quyền thực hiện chức năng </t>
  </si>
  <si>
    <t>UC xuất chi tiết danh sách CC/VC theo quyết định</t>
  </si>
  <si>
    <t>Tìm kiếm thông tin kết quả Quy hoạch</t>
  </si>
  <si>
    <t xml:space="preserve">Trên màn hình Danh sách kết quản Quy hoạch
2.Chọn bản ghi cần xem chi tiết
3. Chọn thao tác &gt;&gt; Xem chi tiết
4. Ấn Xuất file
</t>
  </si>
  <si>
    <t xml:space="preserve">Xuất bản ghi chi tiết danh sách CC/VC theo quyết định
File xuất dưới dạng  excel đuôi .xls
</t>
  </si>
  <si>
    <t>UC Tìm kiếm thông tin kết quả Quy hoạch</t>
  </si>
  <si>
    <t xml:space="preserve">1. Vào menu Quản lý CC/VC =&gt;Quản lý kết quả Quy hoạch
2. Nhập các điều kiện tìm kiếm
3. Nhấn Tìm kiếm
</t>
  </si>
  <si>
    <t xml:space="preserve">Hệ thống hiển thị danh sách kết quả Quy hoạch thỏa mãn tiêu chí tìm kiếm
</t>
  </si>
  <si>
    <t>UC Cập nhật thông tin kết quả Quy hoạch</t>
  </si>
  <si>
    <t>Cập nhật thông tin kết quả Quy hoạch</t>
  </si>
  <si>
    <t xml:space="preserve">1. Vào menu Quản lý CC/VC =&gt;Quản lý kết quả Quy hoạch
2.Chọn dòng cần cập nhật chọn lại xếp loại, nhập thông tin ghi chú
4. Ấn Lưu lại
</t>
  </si>
  <si>
    <t>4. Cập nhật kết quả Đánh giá/xếp loại CC/VC
 Trên danh sách Quản lý kết quả Đánh giá/xếp loại CC/VC hiển thị thông tin bản ghi theo lần cập nhật gần nhất</t>
  </si>
  <si>
    <t>UC Xuất thông tin kết quả Quy hoạch</t>
  </si>
  <si>
    <t>KT xuất thông tin kết quả Quy hoạch</t>
  </si>
  <si>
    <t xml:space="preserve">1.Trên tab menu chọn Quản lý thông tin CC/VC &gt;&gt; Quản lý kết quả Quy hoạch
2. Ấn Xuất báo cáo
</t>
  </si>
  <si>
    <t xml:space="preserve">2. Hệ thống xuất danh sách kết quả Quy hoạch
File xuất dưới dạng  excel đuôi .xls
</t>
  </si>
  <si>
    <t>UC Thêm mới  kết quả Quy hoạch</t>
  </si>
  <si>
    <t>KT Thêm mới kết quả Quy hoạch</t>
  </si>
  <si>
    <t xml:space="preserve">1. Vào menu Quản lý CC/VC =&gt; Quản lý Quy hoạch
2. Ấn Thêm mới
3. Nhập giá trị hợp lệ các trường
4. Ấn Lưu lại
</t>
  </si>
  <si>
    <t xml:space="preserve">4. Thêm mới kết quả quy hoạch thành công
Bản ghi thêm mới hiển thị trong danh sách kết quả Quy hoạch
</t>
  </si>
  <si>
    <t>KT xuất file mẫu import Danh sách CC/VC theo quyết định</t>
  </si>
  <si>
    <t xml:space="preserve">1. Vào menu Quản lý CC/VC =&gt; Quản lý Quy hoạch
2. Ấn Thêm mới
3. Nhập thông tin trong mục Thêm mới Quy hoạch cc/vc
4. Tại Danh sách CC/VC theo quyết định, ấn Nhập dữ liệu
5.Trên Popup import, ấn Tải về file biểu mẫu
</t>
  </si>
  <si>
    <t xml:space="preserve">5. Hệ thống xuất file mẫu import Danh sách CC/VC theo quyết định
File xuất dưới dạng  excel đuôi .xls
</t>
  </si>
  <si>
    <t>KT import Danh sách CC/VC theo quyết định</t>
  </si>
  <si>
    <t xml:space="preserve">Tại màn hình thêm mới kết quả Quy hoạch
1. Nhập thông tin trong mục Thêm mới Quy hoạch cc/vc
2. Tại Danh sách CC/VC theo quyết định, ấn Nhập dữ liệu
3.Trên Popup import, chọn file hợp lệ
4. Ấn Nhập dữ liệu
5. Ấn Xác nhận trên popup xác nhận
6. Ấn Lưu lại
</t>
  </si>
  <si>
    <t xml:space="preserve">6. Thêm mới kết quả quy hoạch thành công
Bản ghi thêm mới hiển thị trong danh sách kết quả Quy hoạch
</t>
  </si>
  <si>
    <t xml:space="preserve">1. Đăng nhập thành công vào hệ thống
2. Vào chức năng Quản lý CC/VC
3. Quản lý hồ sơ
4. Tìm kiếm/Cập nhật hồ sơ CC/VC
5. Đào tạo bồi dưỡng
</t>
  </si>
  <si>
    <t>UC Danh sách Quốc phòng an ninh</t>
  </si>
  <si>
    <t>KT danh sách Quốc phòng an ninh</t>
  </si>
  <si>
    <t xml:space="preserve">1. Tại giao diện Quốc phòng an ninh
2. Danh sách Quốc phòng an ninh
3. Kiểm tra
</t>
  </si>
  <si>
    <t xml:space="preserve">
4. Hiển thị giao diện danh sách Quốc phòng an ninh với:
- STT
- sửa
- Xóa
- Chứng chỉ
- Thời gian đào tạo/BD
- Đến
- Số văn bằng/chứng chỉ
- Tên văn bằng/chứng chỉ
- Hình thức đào tạo
- Xếp loại
- Nơi ĐT/BD
- File đính kèm</t>
  </si>
  <si>
    <t>UC Nhập mới thông tin Quốc phòng an ninh</t>
  </si>
  <si>
    <t>Thêm mới Quốc phòng an ninh</t>
  </si>
  <si>
    <t xml:space="preserve">1. Tại màn hình cập nhật thông tin CC/VC
2. Chọn tab Đào tạo, bồi dưỡng/ tab Quốc phòng an ninh
3. Nhấn nút Thêm mới
4. Nhập thông tin thêm mới
5. Nhấn nút lưu lại
</t>
  </si>
  <si>
    <t>1. Hệ thống sẽ báo lỗi, focus vào trường lỗi nếu dữ liệu nhập sai
2. Hệ thống báo thêm mới thành công Quốc phòng an ninh với dữ liệu hợp lệ 
3. Bản ghi quá trình mới thêm được hiển thị trên giao diện</t>
  </si>
  <si>
    <t>UC Cập nhật thông tin Quốc phòng an ninh</t>
  </si>
  <si>
    <t>Cập nhật Quốc phòng an ninh</t>
  </si>
  <si>
    <t xml:space="preserve">1. Tại màn hình cập nhật thông tin CC/VC
2. Chọn tab Đào tạo, bồi dưỡng/ tab Quốc phòng an ninh
3. Chọn bản ghi cần chỉnh sửa và nhấn nút cập nhật tương ứng
4. Nhập thông tin cập nhật
5. Nhấn nút lưu lại
</t>
  </si>
  <si>
    <t xml:space="preserve">1. Hệ thống báo lỗi tương ứng nếu dữ liệu sai
2. Hệ thống thông báo cập nhật thành công với dữ liệu hợp lệ
2. Bản ghi mới cập nhật được hiển thị trên giao diện
</t>
  </si>
  <si>
    <t>UC Xóa thông tin Quốc phòng an ninh</t>
  </si>
  <si>
    <t>Xóa Quốc phòng an ninh</t>
  </si>
  <si>
    <t xml:space="preserve">1. Tại màn hình cập nhật thông tin CC/VC
2. Chọn tab Đào tạo, bồi dưỡng/ tab Quốc phòng an ninh
3. Chọn bản ghi cần xóa và nhấn nút xóa tương ứng
4. Xác nhận xóa
</t>
  </si>
  <si>
    <t>1. Hệ thống thông báo xóa thành công
2. Bản ghi đã xóa không hiển thị trên giao diện</t>
  </si>
  <si>
    <t>UC Danh sách Kỹ năng lãnh đạo</t>
  </si>
  <si>
    <t>KT danh sách Kỹ năng lãnh đạo</t>
  </si>
  <si>
    <t xml:space="preserve">1. Tại giao diện Kỹ năng lãnh đạo
2. Danh sách Kỹ năng lãnh đạo
3. Kiểm tra
</t>
  </si>
  <si>
    <t xml:space="preserve">
4. Hiển thị giao diện danh sách Kỹ năng lãnh đạo với:
- STT
- sửa
- Xóa
- Chứng chỉ
- Thời gian đào tạo/BD
- Đến
- Số văn bằng/chứng chỉ
- Tên văn bằng/chứng chỉ
- Hình thức đào tạo
- Xếp loại
- Nơi ĐT/BD
- File đính kèm</t>
  </si>
  <si>
    <t>UC Nhập mới thông tin Kỹ năng lãnh đạo</t>
  </si>
  <si>
    <t>Thêm mới Kỹ năng lãnh đạo</t>
  </si>
  <si>
    <t xml:space="preserve">1. Tại màn hình cập nhật thông tin CC/VC
2. Chọn tab Đào tạo, bồi dưỡng/ tab Kỹ năng lãnh đạo
3. Nhấn nút Thêm mới
4. Nhập thông tin thêm mới
5. Nhấn nút lưu lại
</t>
  </si>
  <si>
    <t>1. Hệ thống sẽ báo lỗi, focus vào trường lỗi nếu dữ liệu nhập sai
2. Hệ thống báo thêm mới thành côngKỹ năng lãnh đạo với dữ liệu hợp lệ 
3. Bản ghi quá trình mới thêm được hiển thị trên giao diện</t>
  </si>
  <si>
    <t>UC Cập nhật thông tin Kỹ năng lãnh đạo</t>
  </si>
  <si>
    <t>Cập nhật Kỹ năng lãnh đạo</t>
  </si>
  <si>
    <t xml:space="preserve">1. Tại màn hình cập nhật thông tin CC/VC
2. Chọn tab Đào tạo, bồi dưỡng/ tab Kỹ năng lãnh đạo
3. Chọn bản ghi cần chỉnh sửa và nhấn nút cập nhật tương ứng
4. Nhập thông tin cập nhật
5. Nhấn nút lưu lại
</t>
  </si>
  <si>
    <t>UC Xóa thông tin Kỹ năng lãnh đạo</t>
  </si>
  <si>
    <t>Xóa Kỹ năng lãnh đạo</t>
  </si>
  <si>
    <t xml:space="preserve">1. Tại màn hình cập nhật thông tin CC/VC
2. Chọn tab Đào tạo, bồi dưỡng/ tab Kỹ năng lãnh đạo
3. Chọn bản ghi cần xóa và nhấn nút xóa tương ứng
4. Xác nhận xóa
</t>
  </si>
  <si>
    <t>UC Danh sách ĐTBD nước ngoài</t>
  </si>
  <si>
    <t>KT danh sách ĐTBD nước ngoài</t>
  </si>
  <si>
    <t xml:space="preserve">1. Tại giao diện ĐTBD nước ngoài
2. Danh sách ĐTBD nước ngoài
3. Kiểm tra
</t>
  </si>
  <si>
    <t xml:space="preserve">
4. Hiển thị giao diện danh sách ĐTBD nước ngoài với:
- STT
- sửa
- Xóa
- Chứng chỉ
- Thời gian đào tạo/BD
- Đến
- Số văn bằng/chứng chỉ
- Tên văn bằng/chứng chỉ
- Hình thức đào tạo
- Xếp loại
- Nơi ĐT/BD
- File đính kèm</t>
  </si>
  <si>
    <t>UC Nhập mới thông tin ĐTBD nước ngoài</t>
  </si>
  <si>
    <t>Thêm mới ĐTBD nước ngoài</t>
  </si>
  <si>
    <t xml:space="preserve">1. Tại màn hình cập nhật thông tin CC/VC
2. Chọn tab Đào tạo, bồi dưỡng/ tab ĐTBD nước ngoài
3. Nhấn nút Thêm mới
4. Nhập thông tin thêm mới
5. Nhấn nút lưu lại
</t>
  </si>
  <si>
    <t>1. Hệ thống sẽ báo lỗi, focus vào trường lỗi nếu dữ liệu nhập sai
2. Hệ thống báo thêm mới thành công ĐTBD nước ngoài với dữ liệu hợp lệ 
3. Bản ghi quá trình mới thêm được hiển thị trên giao diện</t>
  </si>
  <si>
    <t>UC Cập nhật thông tin ĐTBD nước ngoài</t>
  </si>
  <si>
    <t>Cập nhật ĐTBD nước ngoài</t>
  </si>
  <si>
    <t xml:space="preserve">1. Tại màn hình cập nhật thông tin CC/VC
2. Chọn tab Đào tạo, bồi dưỡng/ tab ĐTBD nước ngoài
3. Chọn bản ghi cần chỉnh sửa và nhấn nút cập nhật tương ứng
4. Nhập thông tin cập nhật
5. Nhấn nút lưu lại
</t>
  </si>
  <si>
    <t>UC Xóa thông tin ĐTBD nước ngoài</t>
  </si>
  <si>
    <t>Xóa ĐTBD nước ngoài</t>
  </si>
  <si>
    <t xml:space="preserve">1. Tại màn hình cập nhật thông tin CC/VC
2. Chọn tab Đào tạo, bồi dưỡng/ tab ĐTBD nước ngoài
3. Chọn bản ghi cần xóa và nhấn nút xóa tương ứng
4. Xác nhận xóa
</t>
  </si>
  <si>
    <t>UC Danh sách Chức danh nghề nghiệp</t>
  </si>
  <si>
    <t>KT danh sách Chức danh nghề nghiệp</t>
  </si>
  <si>
    <t xml:space="preserve">1. Tại giao diện Chức danh nghề nghiệp
2. Danh sách Chức danh nghề nghiệp
3. Kiểm tra
</t>
  </si>
  <si>
    <t xml:space="preserve">
4. Hiển thị giao diện danh sách Chức danh nghề nghiệp với:
- STT
- sửa
- Xóa
- Hạng chức danh
- Thời gian đào tạo/BD
- Đến
- Số văn bằng/chứng chỉ
- Tên văn bằng/chứng chỉ
- Hình thức đào tạo
- Xếp loại
- Nơi ĐT/BD
- File đính kèm</t>
  </si>
  <si>
    <t>UC Nhập mới thông tin Chức danh nghề nghiệp</t>
  </si>
  <si>
    <t>Thêm mới Chức danh nghề nghiệp</t>
  </si>
  <si>
    <t xml:space="preserve">1. Tại màn hình cập nhật thông tin CC/VC
2. Chọn tab Đào tạo, bồi dưỡng/ tab Chức danh nghề nghiệp
3. Nhấn nút Thêm mới
4. Nhập thông tin thêm mới
5. Nhấn nút lưu lại
</t>
  </si>
  <si>
    <t>1. Hệ thống sẽ báo lỗi, focus vào trường lỗi nếu dữ liệu nhập sai
2. Hệ thống báo thêm mới thành công Chức danh nghề nghiệp với dữ liệu hợp lệ 
3. Bản ghi quá trình mới thêm được hiển thị trên giao diện</t>
  </si>
  <si>
    <t>UC Cập nhật thông tin Chức danh nghề nghiệp</t>
  </si>
  <si>
    <t>Cập nhật Chức danh nghề nghiệp</t>
  </si>
  <si>
    <t xml:space="preserve">1. Tại màn hình cập nhật thông tin CC/VC
2. Chọn tab Đào tạo, bồi dưỡng/ tab Chức danh nghề nghiệp
3. Chọn bản ghi cần chỉnh sửa và nhấn nút cập nhật tương ứng
4. Nhập thông tin cập nhật
5. Nhấn nút lưu lại
</t>
  </si>
  <si>
    <t>UC Xóa thông tin Chức danh nghề nghiệp</t>
  </si>
  <si>
    <t>Xóa Chức danh nghề nghiệp</t>
  </si>
  <si>
    <t xml:space="preserve">1. Tại màn hình cập nhật thông tin CC/VC
2. Chọn tab Đào tạo, bồi dưỡng/ tab Chức danh nghề nghiệp
3. Chọn bản ghi cần xóa và nhấn nút xóa tương ứng
4. Xác nhận xóa
</t>
  </si>
  <si>
    <t>Quản lý KQQH(QLCB)</t>
  </si>
  <si>
    <t>C</t>
  </si>
  <si>
    <t>D</t>
  </si>
  <si>
    <t>Đào tạo bồi dưỡng(QLCB)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</si>
</sst>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charset val="134"/>
      <scheme val="minor"/>
    </font>
    <font>
      <sz val="11"/>
      <color theme="1"/>
      <name val="Calibri"/>
      <family val="2"/>
      <scheme val="minor"/>
    </font>
    <font>
      <sz val="11"/>
      <color theme="1"/>
      <name val="Calibri"/>
      <family val="2"/>
      <scheme val="minor"/>
    </font>
    <font>
      <sz val="13"/>
      <color theme="1"/>
      <name val="Calibri"/>
      <family val="2"/>
      <scheme val="minor"/>
    </font>
    <font>
      <b/>
      <sz val="13"/>
      <name val="Times New Roman"/>
      <family val="1"/>
    </font>
    <font>
      <i/>
      <sz val="13"/>
      <color theme="1"/>
      <name val="Times New Roman"/>
      <family val="1"/>
    </font>
    <font>
      <b/>
      <sz val="13"/>
      <color indexed="8"/>
      <name val="Times New Roman"/>
      <family val="1"/>
    </font>
    <font>
      <sz val="13"/>
      <color indexed="8"/>
      <name val="Times New Roman"/>
      <family val="1"/>
    </font>
    <font>
      <b/>
      <sz val="11"/>
      <color theme="1"/>
      <name val="Calibri"/>
      <family val="2"/>
      <scheme val="minor"/>
    </font>
    <font>
      <sz val="11"/>
      <name val="ＭＳ Ｐゴシック"/>
      <charset val="128"/>
    </font>
    <font>
      <b/>
      <sz val="13"/>
      <color indexed="9"/>
      <name val="Times New Roman"/>
      <family val="1"/>
    </font>
    <font>
      <b/>
      <sz val="13"/>
      <name val="Times New Roman"/>
      <family val="1"/>
    </font>
    <font>
      <sz val="13"/>
      <name val="Times New Roman"/>
      <family val="1"/>
    </font>
    <font>
      <sz val="13"/>
      <color theme="1"/>
      <name val="Times New Roman"/>
      <family val="1"/>
    </font>
    <font>
      <i/>
      <sz val="13"/>
      <color indexed="17"/>
      <name val="Times New Roman"/>
      <family val="1"/>
    </font>
    <font>
      <b/>
      <sz val="13"/>
      <color theme="1"/>
      <name val="Times New Roman"/>
      <family val="1"/>
    </font>
    <font>
      <sz val="13"/>
      <color rgb="FF000000"/>
      <name val="Times New Roman"/>
      <family val="1"/>
    </font>
    <font>
      <sz val="8"/>
      <name val="Calibri"/>
      <family val="2"/>
      <scheme val="minor"/>
    </font>
    <font>
      <sz val="11"/>
      <color rgb="FF9C0006"/>
      <name val="Calibri"/>
      <family val="2"/>
      <scheme val="minor"/>
    </font>
    <font>
      <sz val="11"/>
      <name val="ＭＳ Ｐゴシック"/>
      <family val="3"/>
      <charset val="128"/>
    </font>
    <font>
      <b/>
      <sz val="11"/>
      <color theme="1"/>
      <name val="Calibri"/>
      <charset val="134"/>
      <scheme val="minor"/>
    </font>
    <font>
      <sz val="10"/>
      <name val="Times New Roman"/>
      <family val="1"/>
    </font>
    <font>
      <sz val="10"/>
      <color theme="1"/>
      <name val="Times New Roman"/>
      <family val="1"/>
    </font>
    <font>
      <sz val="11"/>
      <color theme="1"/>
      <name val="Times New Roman"/>
      <family val="1"/>
    </font>
  </fonts>
  <fills count="16">
    <fill>
      <patternFill patternType="none"/>
    </fill>
    <fill>
      <patternFill patternType="gray125"/>
    </fill>
    <fill>
      <patternFill patternType="solid">
        <fgColor indexed="9"/>
        <bgColor indexed="26"/>
      </patternFill>
    </fill>
    <fill>
      <patternFill patternType="solid">
        <fgColor indexed="30"/>
        <bgColor indexed="64"/>
      </patternFill>
    </fill>
    <fill>
      <patternFill patternType="solid">
        <fgColor indexed="27"/>
        <bgColor indexed="41"/>
      </patternFill>
    </fill>
    <fill>
      <patternFill patternType="solid">
        <fgColor rgb="FF92D050"/>
        <bgColor indexed="41"/>
      </patternFill>
    </fill>
    <fill>
      <patternFill patternType="solid">
        <fgColor rgb="FF92D050"/>
        <bgColor indexed="64"/>
      </patternFill>
    </fill>
    <fill>
      <patternFill patternType="solid">
        <fgColor theme="4" tint="0.79995117038483843"/>
        <bgColor indexed="64"/>
      </patternFill>
    </fill>
    <fill>
      <patternFill patternType="solid">
        <fgColor rgb="FFFFFF00"/>
        <bgColor indexed="64"/>
      </patternFill>
    </fill>
    <fill>
      <patternFill patternType="solid">
        <fgColor rgb="FFFFC7CE"/>
      </patternFill>
    </fill>
    <fill>
      <patternFill patternType="solid">
        <fgColor rgb="FFFFC000"/>
        <bgColor indexed="41"/>
      </patternFill>
    </fill>
    <fill>
      <patternFill patternType="solid">
        <fgColor rgb="FFFFC000"/>
        <bgColor indexed="64"/>
      </patternFill>
    </fill>
    <fill>
      <patternFill patternType="solid">
        <fgColor rgb="FFCCFFFF"/>
        <bgColor indexed="64"/>
      </patternFill>
    </fill>
    <fill>
      <patternFill patternType="solid">
        <fgColor theme="6"/>
        <bgColor indexed="41"/>
      </patternFill>
    </fill>
    <fill>
      <patternFill patternType="solid">
        <fgColor theme="6"/>
        <bgColor indexed="64"/>
      </patternFill>
    </fill>
    <fill>
      <patternFill patternType="solid">
        <fgColor theme="7" tint="0.59999389629810485"/>
        <bgColor indexed="41"/>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bottom/>
      <diagonal/>
    </border>
    <border>
      <left/>
      <right/>
      <top/>
      <bottom style="thin">
        <color indexed="64"/>
      </bottom>
      <diagonal/>
    </border>
    <border>
      <left/>
      <right style="thin">
        <color auto="1"/>
      </right>
      <top/>
      <bottom/>
      <diagonal/>
    </border>
    <border>
      <left style="thin">
        <color indexed="8"/>
      </left>
      <right/>
      <top style="thin">
        <color indexed="8"/>
      </top>
      <bottom/>
      <diagonal/>
    </border>
    <border>
      <left/>
      <right/>
      <top style="thin">
        <color indexed="8"/>
      </top>
      <bottom/>
      <diagonal/>
    </border>
  </borders>
  <cellStyleXfs count="8">
    <xf numFmtId="0" fontId="0" fillId="0" borderId="0"/>
    <xf numFmtId="0" fontId="20" fillId="0" borderId="0" applyNumberFormat="0" applyFill="0" applyBorder="0" applyAlignment="0" applyProtection="0"/>
    <xf numFmtId="0" fontId="9" fillId="0" borderId="0"/>
    <xf numFmtId="0" fontId="8" fillId="0" borderId="0" applyNumberFormat="0" applyFill="0" applyBorder="0" applyAlignment="0" applyProtection="0"/>
    <xf numFmtId="0" fontId="2" fillId="0" borderId="0"/>
    <xf numFmtId="0" fontId="18" fillId="9" borderId="0" applyNumberFormat="0" applyBorder="0" applyAlignment="0" applyProtection="0"/>
    <xf numFmtId="0" fontId="1" fillId="0" borderId="0"/>
    <xf numFmtId="0" fontId="19" fillId="0" borderId="0"/>
  </cellStyleXfs>
  <cellXfs count="94">
    <xf numFmtId="0" fontId="0" fillId="0" borderId="0" xfId="0"/>
    <xf numFmtId="0" fontId="11" fillId="8" borderId="8" xfId="0" applyFont="1" applyFill="1" applyBorder="1" applyAlignment="1">
      <alignment horizontal="left" vertical="center" wrapText="1"/>
    </xf>
    <xf numFmtId="0" fontId="3" fillId="0" borderId="0" xfId="0" applyFont="1"/>
    <xf numFmtId="0" fontId="4" fillId="2" borderId="1" xfId="2" applyFont="1" applyFill="1" applyBorder="1" applyAlignment="1">
      <alignment horizontal="left" vertical="top"/>
    </xf>
    <xf numFmtId="0" fontId="5" fillId="2" borderId="1" xfId="2" applyFont="1" applyFill="1" applyBorder="1" applyAlignment="1">
      <alignment horizontal="left" vertical="top" wrapText="1"/>
    </xf>
    <xf numFmtId="0" fontId="6" fillId="2" borderId="1" xfId="0" applyFont="1" applyFill="1" applyBorder="1" applyAlignment="1">
      <alignment horizontal="center" vertical="top"/>
    </xf>
    <xf numFmtId="0" fontId="6" fillId="2" borderId="1" xfId="0" applyFont="1" applyFill="1" applyBorder="1" applyAlignment="1">
      <alignment horizontal="center" vertical="top" wrapText="1"/>
    </xf>
    <xf numFmtId="0" fontId="6" fillId="2" borderId="1" xfId="0" applyFont="1" applyFill="1" applyBorder="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horizontal="right" vertical="top" wrapText="1"/>
    </xf>
    <xf numFmtId="0" fontId="7" fillId="2" borderId="1" xfId="0" applyFont="1" applyFill="1" applyBorder="1" applyAlignment="1">
      <alignment vertical="top" wrapText="1"/>
    </xf>
    <xf numFmtId="0" fontId="13" fillId="0" borderId="0" xfId="0" applyFont="1"/>
    <xf numFmtId="0" fontId="11" fillId="7" borderId="8"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1" fillId="4" borderId="10" xfId="2" applyFont="1" applyFill="1" applyBorder="1" applyAlignment="1">
      <alignment horizontal="left" vertical="top" wrapText="1"/>
    </xf>
    <xf numFmtId="0" fontId="11" fillId="4" borderId="10" xfId="2" applyFont="1" applyFill="1" applyBorder="1" applyAlignment="1">
      <alignment horizontal="left" vertical="top"/>
    </xf>
    <xf numFmtId="0" fontId="13" fillId="0" borderId="10" xfId="0" applyFont="1" applyBorder="1" applyAlignment="1">
      <alignment horizontal="left" vertical="center" wrapText="1"/>
    </xf>
    <xf numFmtId="0" fontId="12" fillId="2" borderId="10" xfId="2" quotePrefix="1" applyFont="1" applyFill="1" applyBorder="1" applyAlignment="1">
      <alignment vertical="center" wrapText="1"/>
    </xf>
    <xf numFmtId="0" fontId="14" fillId="2" borderId="10" xfId="0" applyFont="1" applyFill="1" applyBorder="1" applyAlignment="1">
      <alignment horizontal="left" vertical="top" wrapText="1"/>
    </xf>
    <xf numFmtId="0" fontId="12" fillId="2" borderId="10" xfId="2" applyFont="1" applyFill="1" applyBorder="1" applyAlignment="1">
      <alignment vertical="top" wrapText="1"/>
    </xf>
    <xf numFmtId="0" fontId="13" fillId="0" borderId="10" xfId="0" applyFont="1" applyBorder="1" applyAlignment="1">
      <alignment vertical="top"/>
    </xf>
    <xf numFmtId="0" fontId="13" fillId="0" borderId="1" xfId="0" applyFont="1" applyBorder="1" applyAlignment="1">
      <alignment vertical="center" wrapText="1"/>
    </xf>
    <xf numFmtId="0" fontId="12" fillId="0" borderId="1" xfId="0" applyFont="1" applyBorder="1" applyAlignment="1">
      <alignment horizontal="justify" vertical="center" wrapText="1"/>
    </xf>
    <xf numFmtId="0" fontId="16" fillId="0" borderId="1" xfId="0" applyFont="1" applyBorder="1" applyAlignment="1">
      <alignment vertical="center" wrapText="1"/>
    </xf>
    <xf numFmtId="0" fontId="5" fillId="2" borderId="1" xfId="2" applyFont="1" applyFill="1" applyBorder="1" applyAlignment="1">
      <alignment horizontal="left" vertical="top" wrapText="1"/>
    </xf>
    <xf numFmtId="0" fontId="4" fillId="4" borderId="10" xfId="2" applyFont="1" applyFill="1" applyBorder="1" applyAlignment="1">
      <alignment horizontal="left" vertical="top"/>
    </xf>
    <xf numFmtId="0" fontId="11" fillId="10" borderId="10" xfId="2" applyFont="1" applyFill="1" applyBorder="1" applyAlignment="1">
      <alignment horizontal="left" vertical="top" wrapText="1"/>
    </xf>
    <xf numFmtId="0" fontId="11" fillId="5" borderId="10" xfId="2" applyFont="1" applyFill="1" applyBorder="1" applyAlignment="1">
      <alignment horizontal="left" vertical="top" wrapText="1"/>
    </xf>
    <xf numFmtId="0" fontId="18" fillId="9" borderId="10" xfId="5" applyBorder="1" applyAlignment="1">
      <alignment horizontal="left" vertical="top" wrapText="1"/>
    </xf>
    <xf numFmtId="0" fontId="4" fillId="0" borderId="1" xfId="0" applyFont="1" applyBorder="1" applyAlignment="1">
      <alignment vertical="center" wrapText="1"/>
    </xf>
    <xf numFmtId="0" fontId="4" fillId="0" borderId="8" xfId="0" applyFont="1" applyBorder="1" applyAlignment="1">
      <alignment horizontal="center" vertical="center" wrapText="1"/>
    </xf>
    <xf numFmtId="0" fontId="13" fillId="0" borderId="0" xfId="6" applyFont="1" applyAlignment="1">
      <alignment vertical="top" wrapText="1"/>
    </xf>
    <xf numFmtId="0" fontId="13" fillId="0" borderId="0" xfId="6" applyFont="1" applyAlignment="1">
      <alignment vertical="top"/>
    </xf>
    <xf numFmtId="0" fontId="12" fillId="2" borderId="10" xfId="7" applyFont="1" applyFill="1" applyBorder="1" applyAlignment="1">
      <alignment horizontal="left" vertical="top"/>
    </xf>
    <xf numFmtId="0" fontId="5" fillId="2" borderId="10" xfId="7" applyFont="1" applyFill="1" applyBorder="1" applyAlignment="1">
      <alignment horizontal="left" vertical="top" wrapText="1"/>
    </xf>
    <xf numFmtId="0" fontId="7" fillId="2" borderId="10" xfId="6" applyFont="1" applyFill="1" applyBorder="1" applyAlignment="1">
      <alignment horizontal="center" vertical="top"/>
    </xf>
    <xf numFmtId="0" fontId="7" fillId="2" borderId="10" xfId="6" applyFont="1" applyFill="1" applyBorder="1" applyAlignment="1">
      <alignment horizontal="center" vertical="top" wrapText="1"/>
    </xf>
    <xf numFmtId="0" fontId="7" fillId="2" borderId="10" xfId="6" applyFont="1" applyFill="1" applyBorder="1" applyAlignment="1">
      <alignment vertical="top" wrapText="1"/>
    </xf>
    <xf numFmtId="0" fontId="7" fillId="2" borderId="10" xfId="6" applyFont="1" applyFill="1" applyBorder="1" applyAlignment="1">
      <alignment horizontal="right" vertical="top" wrapText="1"/>
    </xf>
    <xf numFmtId="0" fontId="12" fillId="12" borderId="10" xfId="7" applyFont="1" applyFill="1" applyBorder="1" applyAlignment="1">
      <alignment horizontal="left" vertical="top" wrapText="1"/>
    </xf>
    <xf numFmtId="0" fontId="13" fillId="13" borderId="14" xfId="1" applyFont="1" applyFill="1" applyBorder="1" applyAlignment="1">
      <alignment horizontal="left" vertical="top" wrapText="1"/>
    </xf>
    <xf numFmtId="0" fontId="13" fillId="13" borderId="0" xfId="1" applyFont="1" applyFill="1" applyBorder="1" applyAlignment="1">
      <alignment horizontal="left" vertical="top" wrapText="1"/>
    </xf>
    <xf numFmtId="0" fontId="13" fillId="13" borderId="0" xfId="1" applyFont="1" applyFill="1" applyAlignment="1">
      <alignment horizontal="left" vertical="top"/>
    </xf>
    <xf numFmtId="0" fontId="13" fillId="13" borderId="16" xfId="1" applyFont="1" applyFill="1" applyBorder="1" applyAlignment="1">
      <alignment horizontal="left" vertical="top"/>
    </xf>
    <xf numFmtId="0" fontId="13" fillId="0" borderId="0" xfId="1" applyFont="1" applyFill="1" applyAlignment="1">
      <alignment vertical="top"/>
    </xf>
    <xf numFmtId="0" fontId="13" fillId="0" borderId="10" xfId="6" applyFont="1" applyBorder="1" applyAlignment="1">
      <alignment vertical="top" wrapText="1"/>
    </xf>
    <xf numFmtId="0" fontId="12" fillId="2" borderId="10" xfId="7" quotePrefix="1" applyFont="1" applyFill="1" applyBorder="1" applyAlignment="1">
      <alignment vertical="center" wrapText="1"/>
    </xf>
    <xf numFmtId="0" fontId="12" fillId="2" borderId="10" xfId="7" applyFont="1" applyFill="1" applyBorder="1" applyAlignment="1">
      <alignment vertical="top" wrapText="1"/>
    </xf>
    <xf numFmtId="0" fontId="13" fillId="0" borderId="10" xfId="6" applyFont="1" applyBorder="1" applyAlignment="1">
      <alignment vertical="top"/>
    </xf>
    <xf numFmtId="0" fontId="13" fillId="0" borderId="0" xfId="6" applyFont="1"/>
    <xf numFmtId="0" fontId="21" fillId="2" borderId="10" xfId="7" quotePrefix="1" applyFont="1" applyFill="1" applyBorder="1" applyAlignment="1">
      <alignment vertical="center" wrapText="1"/>
    </xf>
    <xf numFmtId="0" fontId="21" fillId="2" borderId="10" xfId="2" quotePrefix="1" applyFont="1" applyFill="1" applyBorder="1" applyAlignment="1">
      <alignment vertical="center" wrapText="1"/>
    </xf>
    <xf numFmtId="0" fontId="21" fillId="2" borderId="10" xfId="7" applyFont="1" applyFill="1" applyBorder="1" applyAlignment="1">
      <alignment vertical="top" wrapText="1"/>
    </xf>
    <xf numFmtId="0" fontId="22" fillId="0" borderId="10" xfId="6" applyFont="1" applyBorder="1" applyAlignment="1">
      <alignment vertical="top"/>
    </xf>
    <xf numFmtId="0" fontId="23" fillId="0" borderId="0" xfId="6" applyFont="1" applyAlignment="1">
      <alignment vertical="top"/>
    </xf>
    <xf numFmtId="0" fontId="1" fillId="0" borderId="0" xfId="6"/>
    <xf numFmtId="0" fontId="13" fillId="15" borderId="17" xfId="6" applyFont="1" applyFill="1" applyBorder="1" applyAlignment="1">
      <alignment horizontal="left" vertical="top" wrapText="1"/>
    </xf>
    <xf numFmtId="0" fontId="13" fillId="15" borderId="17" xfId="6" applyFont="1" applyFill="1" applyBorder="1" applyAlignment="1">
      <alignment horizontal="left" vertical="center" wrapText="1"/>
    </xf>
    <xf numFmtId="0" fontId="13" fillId="15" borderId="18" xfId="6" applyFont="1" applyFill="1" applyBorder="1" applyAlignment="1">
      <alignment horizontal="left" vertical="top"/>
    </xf>
    <xf numFmtId="0" fontId="13" fillId="15" borderId="18" xfId="6" applyFont="1" applyFill="1" applyBorder="1" applyAlignment="1">
      <alignment horizontal="left" vertical="top" wrapText="1"/>
    </xf>
    <xf numFmtId="0" fontId="13" fillId="15" borderId="0" xfId="6" applyFont="1" applyFill="1" applyAlignment="1">
      <alignment horizontal="left" vertical="top"/>
    </xf>
    <xf numFmtId="0" fontId="13" fillId="15" borderId="16" xfId="6" applyFont="1" applyFill="1" applyBorder="1" applyAlignment="1">
      <alignment horizontal="left" vertical="top"/>
    </xf>
    <xf numFmtId="0" fontId="13" fillId="13" borderId="18" xfId="1" applyFont="1" applyFill="1" applyBorder="1" applyAlignment="1">
      <alignment horizontal="left" vertical="top" wrapText="1"/>
    </xf>
    <xf numFmtId="0" fontId="11" fillId="8" borderId="9" xfId="0" applyFont="1" applyFill="1" applyBorder="1" applyAlignment="1">
      <alignment horizontal="left" vertical="center" wrapText="1"/>
    </xf>
    <xf numFmtId="0" fontId="13" fillId="14" borderId="6" xfId="1" applyFont="1" applyFill="1" applyBorder="1" applyAlignment="1">
      <alignment horizontal="left" vertical="top" wrapText="1"/>
    </xf>
    <xf numFmtId="0" fontId="13" fillId="14" borderId="15" xfId="1" applyFont="1" applyFill="1" applyBorder="1" applyAlignment="1">
      <alignment horizontal="left" vertical="top" wrapText="1"/>
    </xf>
    <xf numFmtId="0" fontId="5" fillId="2" borderId="10" xfId="7" applyFont="1" applyFill="1" applyBorder="1" applyAlignment="1">
      <alignment horizontal="left" vertical="top" wrapText="1"/>
    </xf>
    <xf numFmtId="0" fontId="13" fillId="12" borderId="11" xfId="6" applyFont="1" applyFill="1" applyBorder="1" applyAlignment="1">
      <alignment horizontal="left"/>
    </xf>
    <xf numFmtId="0" fontId="13" fillId="12" borderId="12" xfId="6" applyFont="1" applyFill="1" applyBorder="1" applyAlignment="1">
      <alignment horizontal="left"/>
    </xf>
    <xf numFmtId="0" fontId="13" fillId="12" borderId="13" xfId="6" applyFont="1" applyFill="1" applyBorder="1" applyAlignment="1">
      <alignment horizontal="left"/>
    </xf>
    <xf numFmtId="0" fontId="13" fillId="14" borderId="11" xfId="1" applyFont="1" applyFill="1" applyBorder="1" applyAlignment="1">
      <alignment horizontal="left" vertical="top" wrapText="1"/>
    </xf>
    <xf numFmtId="0" fontId="13" fillId="14" borderId="12" xfId="1" applyFont="1" applyFill="1" applyBorder="1" applyAlignment="1">
      <alignment horizontal="left" vertical="top" wrapText="1"/>
    </xf>
    <xf numFmtId="0" fontId="12" fillId="6" borderId="10" xfId="0" applyFont="1" applyFill="1" applyBorder="1" applyAlignment="1">
      <alignment horizontal="left" vertical="center" wrapText="1"/>
    </xf>
    <xf numFmtId="0" fontId="12" fillId="11" borderId="10" xfId="0" applyFont="1" applyFill="1" applyBorder="1" applyAlignment="1">
      <alignment horizontal="left" vertical="center" wrapText="1"/>
    </xf>
    <xf numFmtId="0" fontId="18" fillId="9" borderId="10" xfId="5" applyBorder="1" applyAlignment="1">
      <alignment horizontal="left" vertical="center" wrapText="1"/>
    </xf>
    <xf numFmtId="0" fontId="4" fillId="4" borderId="11" xfId="2" applyFont="1" applyFill="1" applyBorder="1" applyAlignment="1">
      <alignment horizontal="left" vertical="top"/>
    </xf>
    <xf numFmtId="0" fontId="4" fillId="4" borderId="12" xfId="2" applyFont="1" applyFill="1" applyBorder="1" applyAlignment="1">
      <alignment horizontal="left" vertical="top"/>
    </xf>
    <xf numFmtId="0" fontId="4" fillId="4" borderId="13" xfId="2" applyFont="1" applyFill="1" applyBorder="1" applyAlignment="1">
      <alignment horizontal="left" vertical="top"/>
    </xf>
    <xf numFmtId="18" fontId="5" fillId="2" borderId="1" xfId="2" applyNumberFormat="1" applyFont="1" applyFill="1" applyBorder="1" applyAlignment="1">
      <alignment horizontal="left" vertical="top" wrapText="1"/>
    </xf>
    <xf numFmtId="0" fontId="5" fillId="2" borderId="1" xfId="2" applyFont="1" applyFill="1" applyBorder="1" applyAlignment="1">
      <alignment horizontal="left" vertical="top" wrapText="1"/>
    </xf>
    <xf numFmtId="0" fontId="10" fillId="3" borderId="1" xfId="2" applyFont="1" applyFill="1" applyBorder="1" applyAlignment="1">
      <alignment horizontal="center" vertical="center" wrapText="1"/>
    </xf>
    <xf numFmtId="0" fontId="10" fillId="3" borderId="3"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7" xfId="2" applyFont="1" applyFill="1" applyBorder="1" applyAlignment="1">
      <alignment horizontal="center" vertical="center" wrapText="1"/>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0" fillId="3" borderId="6" xfId="2"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0" xfId="0" applyFont="1" applyBorder="1" applyAlignment="1">
      <alignment horizontal="justify" vertical="center" wrapText="1"/>
    </xf>
    <xf numFmtId="0" fontId="13" fillId="0" borderId="10" xfId="0" applyFont="1" applyBorder="1"/>
    <xf numFmtId="0" fontId="13" fillId="0" borderId="10" xfId="0" applyFont="1" applyBorder="1" applyAlignment="1">
      <alignment horizontal="center"/>
    </xf>
  </cellXfs>
  <cellStyles count="8">
    <cellStyle name="Bad" xfId="5" builtinId="27"/>
    <cellStyle name="Normal" xfId="0" builtinId="0"/>
    <cellStyle name="Normal 2" xfId="4" xr:uid="{47E592C5-ED8B-428F-8C90-C4697B75C21A}"/>
    <cellStyle name="Normal 4" xfId="6" xr:uid="{6F03B05C-C7E6-4588-A44F-67A6B1ED4DF8}"/>
    <cellStyle name="Normal_Sheet1" xfId="2" xr:uid="{00000000-0005-0000-0000-000008000000}"/>
    <cellStyle name="Normal_Sheet1 2" xfId="7" xr:uid="{DEF0A038-7B23-4699-ABCB-CB1CB370E69D}"/>
    <cellStyle name="RowLevel_1" xfId="1" builtinId="1" iLevel="0"/>
    <cellStyle name="Style 1" xfId="3" xr:uid="{00000000-0005-0000-0000-00002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U%20AN%20CUA%20HUYEN\&#272;&#7841;i%20h&#7897;i%20C&#244;ng%20&#272;o&#224;n\ULNL%20Du%20an%20Quan%20ly%20dai%20hoi%20-%20Tong%20lien%20doan%20lao%20dong%20VN_giai%20&#273;o&#7841;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ia"/>
      <sheetName val="Bang ghi nhan thay doi"/>
      <sheetName val="WEB_CMS"/>
      <sheetName val="Webserice"/>
      <sheetName val="Mobile_Android"/>
      <sheetName val="Mobile_Ipad"/>
      <sheetName val="Mobile_Iphone"/>
      <sheetName val="Hiệu năng"/>
      <sheetName val="Tổng hợp"/>
      <sheetName val="Tham chiếu list"/>
      <sheetName val="HDKTHN"/>
      <sheetName val="Draff1"/>
    </sheetNames>
    <sheetDataSet>
      <sheetData sheetId="0" refreshError="1"/>
      <sheetData sheetId="1" refreshError="1"/>
      <sheetData sheetId="2"/>
      <sheetData sheetId="3"/>
      <sheetData sheetId="4"/>
      <sheetData sheetId="5"/>
      <sheetData sheetId="6"/>
      <sheetData sheetId="7" refreshError="1"/>
      <sheetData sheetId="8"/>
      <sheetData sheetId="9" refreshError="1"/>
      <sheetData sheetId="10" refreshError="1"/>
      <sheetData sheetId="11">
        <row r="3">
          <cell r="B3" t="str">
            <v>Dự án phát triển mới</v>
          </cell>
        </row>
        <row r="4">
          <cell r="B4" t="str">
            <v>Dự án phát triển công nghệ</v>
          </cell>
        </row>
        <row r="5">
          <cell r="B5" t="str">
            <v>Dự án bảo hành bảo trì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54"/>
  <sheetViews>
    <sheetView tabSelected="1" workbookViewId="0">
      <selection activeCell="A54" sqref="A54"/>
    </sheetView>
  </sheetViews>
  <sheetFormatPr defaultColWidth="9" defaultRowHeight="16.5"/>
  <cols>
    <col min="1" max="1" width="9" style="11"/>
    <col min="2" max="2" width="66.140625" style="11" customWidth="1"/>
    <col min="3" max="3" width="54.28515625" style="11" customWidth="1"/>
    <col min="4" max="16384" width="9" style="11"/>
  </cols>
  <sheetData>
    <row r="1" spans="1:3">
      <c r="A1" s="12"/>
      <c r="B1" s="13" t="s">
        <v>0</v>
      </c>
      <c r="C1" s="14" t="s">
        <v>1</v>
      </c>
    </row>
    <row r="2" spans="1:3">
      <c r="A2" s="1" t="s">
        <v>2</v>
      </c>
      <c r="B2" s="66"/>
      <c r="C2" s="24"/>
    </row>
    <row r="3" spans="1:3">
      <c r="A3" s="15" t="s">
        <v>3</v>
      </c>
      <c r="B3" s="32" t="s">
        <v>125</v>
      </c>
      <c r="C3" s="24"/>
    </row>
    <row r="4" spans="1:3" ht="33">
      <c r="A4" s="16">
        <v>1</v>
      </c>
      <c r="B4" s="25" t="s">
        <v>65</v>
      </c>
      <c r="C4" s="26" t="str">
        <f>VLOOKUP("*"&amp;B4&amp;"*",'Đào tạo bồi dưỡng'!$B:$B,1,0)</f>
        <v>UC Xuất báo cáo BM - 01/ ĐT - Kết quả đào tạo, bồi dưỡng công chức trong nước</v>
      </c>
    </row>
    <row r="5" spans="1:3" ht="33">
      <c r="A5" s="16">
        <v>2</v>
      </c>
      <c r="B5" s="25" t="s">
        <v>66</v>
      </c>
      <c r="C5" s="26" t="str">
        <f>VLOOKUP("*"&amp;B5&amp;"*",'Đào tạo bồi dưỡng'!$B:$B,1,0)</f>
        <v>UC Xem báo cáo BM - 01/ ĐT - Kết quả đào tạo, bồi dưỡng công chức trong nước</v>
      </c>
    </row>
    <row r="6" spans="1:3" ht="33">
      <c r="A6" s="16">
        <v>3</v>
      </c>
      <c r="B6" s="25" t="s">
        <v>67</v>
      </c>
      <c r="C6" s="26" t="str">
        <f>VLOOKUP("*"&amp;B6&amp;"*",'Đào tạo bồi dưỡng'!$B:$B,1,0)</f>
        <v>UC Xuất báo cáo BM - 02/ ĐT - Kết quả đào tạo, bồi dưỡng công chức trong nước</v>
      </c>
    </row>
    <row r="7" spans="1:3" ht="33">
      <c r="A7" s="16">
        <v>4</v>
      </c>
      <c r="B7" s="25" t="s">
        <v>68</v>
      </c>
      <c r="C7" s="26" t="str">
        <f>VLOOKUP("*"&amp;B7&amp;"*",'Đào tạo bồi dưỡng'!$B:$B,1,0)</f>
        <v>UC Xem báo cáo BM - 02/ ĐT - Kết quả đào tạo, bồi dưỡng công chức trong nước</v>
      </c>
    </row>
    <row r="8" spans="1:3" ht="33">
      <c r="A8" s="16">
        <v>5</v>
      </c>
      <c r="B8" s="25" t="s">
        <v>69</v>
      </c>
      <c r="C8" s="26" t="str">
        <f>VLOOKUP("*"&amp;B8&amp;"*",'Đào tạo bồi dưỡng'!$B:$B,1,0)</f>
        <v>UC Xuất báo cáo BM - 03/ ĐT - Kết quả đào tạo, bồi dưỡng công chức trong nước</v>
      </c>
    </row>
    <row r="9" spans="1:3" ht="33">
      <c r="A9" s="16">
        <v>6</v>
      </c>
      <c r="B9" s="25" t="s">
        <v>70</v>
      </c>
      <c r="C9" s="26" t="str">
        <f>VLOOKUP("*"&amp;B9&amp;"*",'Đào tạo bồi dưỡng'!$B:$B,1,0)</f>
        <v>UC Xem báo cáo BM - 03/ ĐT - Kết quả đào tạo, bồi dưỡng công chức trong nước</v>
      </c>
    </row>
    <row r="10" spans="1:3" ht="33">
      <c r="A10" s="16">
        <v>7</v>
      </c>
      <c r="B10" s="25" t="s">
        <v>71</v>
      </c>
      <c r="C10" s="26" t="str">
        <f>VLOOKUP("*"&amp;B10&amp;"*",'Đào tạo bồi dưỡng'!$B:$B,1,0)</f>
        <v>UC Xuất báo cáo BM - 04/ ĐT - Kết quả đào tạo, bồi dưỡng công chức trong nước</v>
      </c>
    </row>
    <row r="11" spans="1:3" ht="33">
      <c r="A11" s="16">
        <v>8</v>
      </c>
      <c r="B11" s="25" t="s">
        <v>72</v>
      </c>
      <c r="C11" s="26" t="str">
        <f>VLOOKUP("*"&amp;B11&amp;"*",'Đào tạo bồi dưỡng'!$B:$B,1,0)</f>
        <v>UC Xem báo cáo BM - 04/ ĐT - Kết quả đào tạo, bồi dưỡng công chức trong nước</v>
      </c>
    </row>
    <row r="12" spans="1:3">
      <c r="A12" s="16">
        <v>9</v>
      </c>
      <c r="B12" s="25" t="s">
        <v>59</v>
      </c>
      <c r="C12" s="26" t="str">
        <f>VLOOKUP("*"&amp;B12&amp;"*",'Đào tạo bồi dưỡng'!$B:$B,1,0)</f>
        <v>UC Thêm mới Thống kê đã nhập, chưa nhập</v>
      </c>
    </row>
    <row r="13" spans="1:3">
      <c r="A13" s="16">
        <v>10</v>
      </c>
      <c r="B13" s="25" t="s">
        <v>60</v>
      </c>
      <c r="C13" s="26" t="str">
        <f>VLOOKUP("*"&amp;B13&amp;"*",'Đào tạo bồi dưỡng'!$B:$B,1,0)</f>
        <v>UC Tìm kiếm thông kê đã nhập, chưa nhập</v>
      </c>
    </row>
    <row r="14" spans="1:3">
      <c r="A14" s="16">
        <v>11</v>
      </c>
      <c r="B14" s="25" t="s">
        <v>62</v>
      </c>
      <c r="C14" s="26" t="str">
        <f>VLOOKUP("*"&amp;B14&amp;"*",'Đào tạo bồi dưỡng'!$B:$B,1,0)</f>
        <v>UC Xuất báo cáo thông kê đã nhập, chưa nhập</v>
      </c>
    </row>
    <row r="15" spans="1:3">
      <c r="A15" s="16">
        <v>12</v>
      </c>
      <c r="B15" s="25" t="s">
        <v>81</v>
      </c>
      <c r="C15" s="26" t="str">
        <f>VLOOKUP("*"&amp;B15&amp;"*",'Đào tạo bồi dưỡng'!$B:$B,1,0)</f>
        <v>UC Tìm kiếm Chức danh nghề nghiệp</v>
      </c>
    </row>
    <row r="16" spans="1:3">
      <c r="A16" s="16">
        <v>13</v>
      </c>
      <c r="B16" s="25" t="s">
        <v>85</v>
      </c>
      <c r="C16" s="26" t="str">
        <f>VLOOKUP("*"&amp;B16&amp;"*",'Đào tạo bồi dưỡng'!$B:$B,1,0)</f>
        <v>UC Nhập dữ liệu Chức danh nghề nghiệp</v>
      </c>
    </row>
    <row r="17" spans="1:3">
      <c r="A17" s="16">
        <v>14</v>
      </c>
      <c r="B17" s="25" t="s">
        <v>76</v>
      </c>
      <c r="C17" s="26" t="str">
        <f>VLOOKUP("*"&amp;B17&amp;"*",'Đào tạo bồi dưỡng'!$B:$B,1,0)</f>
        <v>UC xuất báo cáo chức danh nghề nghiệp</v>
      </c>
    </row>
    <row r="18" spans="1:3">
      <c r="A18" s="16">
        <v>15</v>
      </c>
      <c r="B18" s="25" t="s">
        <v>90</v>
      </c>
      <c r="C18" s="26" t="str">
        <f>VLOOKUP("*"&amp;B18&amp;"*",'Đào tạo bồi dưỡng'!$B:$B,1,0)</f>
        <v>UC Tìm kiếm Kỹ năng lãnh đạo</v>
      </c>
    </row>
    <row r="19" spans="1:3">
      <c r="A19" s="16">
        <v>16</v>
      </c>
      <c r="B19" s="25" t="s">
        <v>94</v>
      </c>
      <c r="C19" s="26" t="str">
        <f>VLOOKUP("*"&amp;B19&amp;"*",'Đào tạo bồi dưỡng'!$B:$B,1,0)</f>
        <v>UC Nhập dữ liệu Kỹ năng lãnh đạo</v>
      </c>
    </row>
    <row r="20" spans="1:3">
      <c r="A20" s="16">
        <v>17</v>
      </c>
      <c r="B20" s="25" t="s">
        <v>98</v>
      </c>
      <c r="C20" s="26" t="str">
        <f>VLOOKUP("*"&amp;B20&amp;"*",'Đào tạo bồi dưỡng'!$B:$B,1,0)</f>
        <v>UC xuất báo cáo Kỹ năng lãnh đạo</v>
      </c>
    </row>
    <row r="21" spans="1:3">
      <c r="A21" s="16">
        <v>18</v>
      </c>
      <c r="B21" s="25" t="s">
        <v>102</v>
      </c>
      <c r="C21" s="26" t="str">
        <f>VLOOKUP("*"&amp;B21&amp;"*",'Đào tạo bồi dưỡng'!$B:$B,1,0)</f>
        <v>UC Tìm kiếm ĐTBD nước ngoài</v>
      </c>
    </row>
    <row r="22" spans="1:3">
      <c r="A22" s="16">
        <v>19</v>
      </c>
      <c r="B22" s="25" t="s">
        <v>109</v>
      </c>
      <c r="C22" s="26" t="str">
        <f>VLOOKUP("*"&amp;B22&amp;"*",'Đào tạo bồi dưỡng'!$B:$B,1,0)</f>
        <v>UC Nhập dữ liệu ĐTBD nước ngoài</v>
      </c>
    </row>
    <row r="23" spans="1:3">
      <c r="A23" s="16">
        <v>20</v>
      </c>
      <c r="B23" s="25" t="s">
        <v>108</v>
      </c>
      <c r="C23" s="26" t="str">
        <f>VLOOKUP("*"&amp;B23&amp;"*",'Đào tạo bồi dưỡng'!$B:$B,1,0)</f>
        <v>UC xuất báo cáo ĐTBD nước ngoài</v>
      </c>
    </row>
    <row r="24" spans="1:3">
      <c r="A24" s="16">
        <v>21</v>
      </c>
      <c r="B24" s="25" t="s">
        <v>113</v>
      </c>
      <c r="C24" s="26" t="str">
        <f>VLOOKUP("*"&amp;B24&amp;"*",'Đào tạo bồi dưỡng'!$B:$B,1,0)</f>
        <v>UC Tìm kiếm Quốc phòng an ninh</v>
      </c>
    </row>
    <row r="25" spans="1:3">
      <c r="A25" s="16">
        <v>22</v>
      </c>
      <c r="B25" s="25" t="s">
        <v>116</v>
      </c>
      <c r="C25" s="26" t="str">
        <f>VLOOKUP("*"&amp;B25&amp;"*",'Đào tạo bồi dưỡng'!$B:$B,1,0)</f>
        <v>UC Nhập dữ liệu Quốc phòng an ninh</v>
      </c>
    </row>
    <row r="26" spans="1:3">
      <c r="A26" s="16">
        <v>23</v>
      </c>
      <c r="B26" s="25" t="s">
        <v>121</v>
      </c>
      <c r="C26" s="26" t="str">
        <f>VLOOKUP("*"&amp;B26&amp;"*",'Đào tạo bồi dưỡng'!$B:$B,1,0)</f>
        <v>UC xuất báo cáo Quốc phòng an ninh</v>
      </c>
    </row>
    <row r="27" spans="1:3">
      <c r="A27" s="33" t="s">
        <v>139</v>
      </c>
      <c r="B27" s="32" t="s">
        <v>140</v>
      </c>
      <c r="C27" s="24"/>
    </row>
    <row r="28" spans="1:3">
      <c r="A28" s="16">
        <v>24</v>
      </c>
      <c r="B28" s="25" t="s">
        <v>133</v>
      </c>
      <c r="C28" s="26" t="str">
        <f>VLOOKUP("*"&amp;B28&amp;"*",'Báo cáo thống kê'!$B:$B,1,0)</f>
        <v>UC Xuất  Báo cáo tăng, Giảm CC/VC</v>
      </c>
    </row>
    <row r="29" spans="1:3">
      <c r="A29" s="16">
        <v>25</v>
      </c>
      <c r="B29" s="25" t="s">
        <v>132</v>
      </c>
      <c r="C29" s="26" t="str">
        <f>VLOOKUP("*"&amp;B29&amp;"*",'Báo cáo thống kê'!$B:$B,1,0)</f>
        <v>UC Xem Báo cáo tăng, Giảm CC/VC</v>
      </c>
    </row>
    <row r="30" spans="1:3">
      <c r="A30" s="33" t="s">
        <v>240</v>
      </c>
      <c r="B30" s="32" t="s">
        <v>239</v>
      </c>
      <c r="C30" s="24"/>
    </row>
    <row r="31" spans="1:3">
      <c r="A31" s="16">
        <v>26</v>
      </c>
      <c r="B31" s="25" t="s">
        <v>145</v>
      </c>
      <c r="C31" s="26" t="str">
        <f>VLOOKUP("*"&amp;B31&amp;"*",'Quản lý KQQH(QLCB)'!$B:$B,1,0)</f>
        <v>UC Danh sách kết quả Quy hoạch</v>
      </c>
    </row>
    <row r="32" spans="1:3">
      <c r="A32" s="16">
        <v>27</v>
      </c>
      <c r="B32" s="25" t="s">
        <v>150</v>
      </c>
      <c r="C32" s="26" t="str">
        <f>VLOOKUP("*"&amp;B32&amp;"*",'Quản lý KQQH(QLCB)'!$B:$B,1,0)</f>
        <v>UC xem chi tiết danh sách CC/VC theo quyết định</v>
      </c>
    </row>
    <row r="33" spans="1:3">
      <c r="A33" s="16">
        <v>28</v>
      </c>
      <c r="B33" s="25" t="s">
        <v>155</v>
      </c>
      <c r="C33" s="26" t="str">
        <f>VLOOKUP("*"&amp;B33&amp;"*",'Quản lý KQQH(QLCB)'!$B:$B,1,0)</f>
        <v>UC xuất chi tiết danh sách CC/VC theo quyết định</v>
      </c>
    </row>
    <row r="34" spans="1:3">
      <c r="A34" s="16">
        <v>29</v>
      </c>
      <c r="B34" s="25" t="s">
        <v>159</v>
      </c>
      <c r="C34" s="26" t="str">
        <f>VLOOKUP("*"&amp;B34&amp;"*",'Quản lý KQQH(QLCB)'!$B:$B,1,0)</f>
        <v>UC Tìm kiếm thông tin kết quả Quy hoạch</v>
      </c>
    </row>
    <row r="35" spans="1:3">
      <c r="A35" s="16">
        <v>30</v>
      </c>
      <c r="B35" s="25" t="s">
        <v>162</v>
      </c>
      <c r="C35" s="26" t="str">
        <f>VLOOKUP("*"&amp;B35&amp;"*",'Quản lý KQQH(QLCB)'!$B:$B,1,0)</f>
        <v>UC Cập nhật thông tin kết quả Quy hoạch</v>
      </c>
    </row>
    <row r="36" spans="1:3">
      <c r="A36" s="16">
        <v>31</v>
      </c>
      <c r="B36" s="25" t="s">
        <v>166</v>
      </c>
      <c r="C36" s="26" t="str">
        <f>VLOOKUP("*"&amp;B36&amp;"*",'Quản lý KQQH(QLCB)'!$B:$B,1,0)</f>
        <v>UC Xuất thông tin kết quả Quy hoạch</v>
      </c>
    </row>
    <row r="37" spans="1:3">
      <c r="A37" s="16">
        <v>32</v>
      </c>
      <c r="B37" s="25" t="s">
        <v>170</v>
      </c>
      <c r="C37" s="26" t="str">
        <f>VLOOKUP("*"&amp;B37&amp;"*",'Quản lý KQQH(QLCB)'!$B:$B,1,0)</f>
        <v>UC Thêm mới  kết quả Quy hoạch</v>
      </c>
    </row>
    <row r="38" spans="1:3">
      <c r="A38" s="33" t="s">
        <v>241</v>
      </c>
      <c r="B38" s="32" t="s">
        <v>242</v>
      </c>
      <c r="C38" s="24"/>
    </row>
    <row r="39" spans="1:3">
      <c r="A39" s="16">
        <v>34</v>
      </c>
      <c r="B39" s="25" t="s">
        <v>181</v>
      </c>
      <c r="C39" s="26" t="str">
        <f>VLOOKUP("*"&amp;B39&amp;"*",'Đào tạo bồi dưỡng (QLCB)'!$B:$B,1,0)</f>
        <v>UC Danh sách Quốc phòng an ninh</v>
      </c>
    </row>
    <row r="40" spans="1:3">
      <c r="A40" s="16">
        <v>35</v>
      </c>
      <c r="B40" s="25" t="s">
        <v>185</v>
      </c>
      <c r="C40" s="26" t="str">
        <f>VLOOKUP("*"&amp;B40&amp;"*",'Đào tạo bồi dưỡng (QLCB)'!$B:$B,1,0)</f>
        <v>UC Nhập mới thông tin Quốc phòng an ninh</v>
      </c>
    </row>
    <row r="41" spans="1:3">
      <c r="A41" s="16">
        <v>36</v>
      </c>
      <c r="B41" s="25" t="s">
        <v>189</v>
      </c>
      <c r="C41" s="26" t="str">
        <f>VLOOKUP("*"&amp;B41&amp;"*",'Đào tạo bồi dưỡng (QLCB)'!$B:$B,1,0)</f>
        <v>UC Cập nhật thông tin Quốc phòng an ninh</v>
      </c>
    </row>
    <row r="42" spans="1:3">
      <c r="A42" s="16">
        <v>37</v>
      </c>
      <c r="B42" s="25" t="s">
        <v>193</v>
      </c>
      <c r="C42" s="26" t="str">
        <f>VLOOKUP("*"&amp;B42&amp;"*",'Đào tạo bồi dưỡng (QLCB)'!$B:$B,1,0)</f>
        <v>UC Xóa thông tin Quốc phòng an ninh</v>
      </c>
    </row>
    <row r="43" spans="1:3">
      <c r="A43" s="16">
        <v>38</v>
      </c>
      <c r="B43" s="25" t="s">
        <v>197</v>
      </c>
      <c r="C43" s="26" t="str">
        <f>VLOOKUP("*"&amp;B43&amp;"*",'Đào tạo bồi dưỡng (QLCB)'!$B:$B,1,0)</f>
        <v>UC Danh sách Kỹ năng lãnh đạo</v>
      </c>
    </row>
    <row r="44" spans="1:3">
      <c r="A44" s="16">
        <v>39</v>
      </c>
      <c r="B44" s="25" t="s">
        <v>201</v>
      </c>
      <c r="C44" s="26" t="str">
        <f>VLOOKUP("*"&amp;B44&amp;"*",'Đào tạo bồi dưỡng (QLCB)'!$B:$B,1,0)</f>
        <v>UC Nhập mới thông tin Kỹ năng lãnh đạo</v>
      </c>
    </row>
    <row r="45" spans="1:3">
      <c r="A45" s="16">
        <v>40</v>
      </c>
      <c r="B45" s="25" t="s">
        <v>205</v>
      </c>
      <c r="C45" s="26" t="str">
        <f>VLOOKUP("*"&amp;B45&amp;"*",'Đào tạo bồi dưỡng (QLCB)'!$B:$B,1,0)</f>
        <v>UC Cập nhật thông tin Kỹ năng lãnh đạo</v>
      </c>
    </row>
    <row r="46" spans="1:3">
      <c r="A46" s="16">
        <v>41</v>
      </c>
      <c r="B46" s="25" t="s">
        <v>208</v>
      </c>
      <c r="C46" s="26" t="str">
        <f>VLOOKUP("*"&amp;B46&amp;"*",'Đào tạo bồi dưỡng (QLCB)'!$B:$B,1,0)</f>
        <v>UC Xóa thông tin Kỹ năng lãnh đạo</v>
      </c>
    </row>
    <row r="47" spans="1:3">
      <c r="A47" s="16">
        <v>42</v>
      </c>
      <c r="B47" s="25" t="s">
        <v>211</v>
      </c>
      <c r="C47" s="26" t="str">
        <f>VLOOKUP("*"&amp;B47&amp;"*",'Đào tạo bồi dưỡng (QLCB)'!$B:$B,1,0)</f>
        <v>UC Danh sách ĐTBD nước ngoài</v>
      </c>
    </row>
    <row r="48" spans="1:3">
      <c r="A48" s="16">
        <v>43</v>
      </c>
      <c r="B48" s="25" t="s">
        <v>215</v>
      </c>
      <c r="C48" s="26" t="str">
        <f>VLOOKUP("*"&amp;B48&amp;"*",'Đào tạo bồi dưỡng (QLCB)'!$B:$B,1,0)</f>
        <v>UC Nhập mới thông tin ĐTBD nước ngoài</v>
      </c>
    </row>
    <row r="49" spans="1:3">
      <c r="A49" s="16">
        <v>44</v>
      </c>
      <c r="B49" s="25" t="s">
        <v>219</v>
      </c>
      <c r="C49" s="26" t="str">
        <f>VLOOKUP("*"&amp;B49&amp;"*",'Đào tạo bồi dưỡng (QLCB)'!$B:$B,1,0)</f>
        <v>UC Cập nhật thông tin ĐTBD nước ngoài</v>
      </c>
    </row>
    <row r="50" spans="1:3">
      <c r="A50" s="16">
        <v>45</v>
      </c>
      <c r="B50" s="25" t="s">
        <v>222</v>
      </c>
      <c r="C50" s="26" t="str">
        <f>VLOOKUP("*"&amp;B50&amp;"*",'Đào tạo bồi dưỡng (QLCB)'!$B:$B,1,0)</f>
        <v>UC Xóa thông tin ĐTBD nước ngoài</v>
      </c>
    </row>
    <row r="51" spans="1:3">
      <c r="A51" s="16">
        <v>46</v>
      </c>
      <c r="B51" s="25" t="s">
        <v>225</v>
      </c>
      <c r="C51" s="26" t="str">
        <f>VLOOKUP("*"&amp;B51&amp;"*",'Đào tạo bồi dưỡng (QLCB)'!$B:$B,1,0)</f>
        <v>UC Danh sách Chức danh nghề nghiệp</v>
      </c>
    </row>
    <row r="52" spans="1:3">
      <c r="A52" s="16">
        <v>47</v>
      </c>
      <c r="B52" s="25" t="s">
        <v>229</v>
      </c>
      <c r="C52" s="26" t="str">
        <f>VLOOKUP("*"&amp;B52&amp;"*",'Đào tạo bồi dưỡng (QLCB)'!$B:$B,1,0)</f>
        <v>UC Nhập mới thông tin Chức danh nghề nghiệp</v>
      </c>
    </row>
    <row r="53" spans="1:3">
      <c r="A53" s="90">
        <v>48</v>
      </c>
      <c r="B53" s="91" t="s">
        <v>233</v>
      </c>
      <c r="C53" s="26" t="str">
        <f>VLOOKUP("*"&amp;B53&amp;"*",'Đào tạo bồi dưỡng (QLCB)'!$B:$B,1,0)</f>
        <v>UC Cập nhật thông tin Chức danh nghề nghiệp</v>
      </c>
    </row>
    <row r="54" spans="1:3">
      <c r="A54" s="93">
        <v>49</v>
      </c>
      <c r="B54" s="92" t="s">
        <v>236</v>
      </c>
      <c r="C54" s="26" t="str">
        <f>VLOOKUP("*"&amp;B54&amp;"*",'Đào tạo bồi dưỡng (QLCB)'!$B:$B,1,0)</f>
        <v>UC Xóa thông tin Chức danh nghề nghiệp</v>
      </c>
    </row>
  </sheetData>
  <mergeCells count="1">
    <mergeCell ref="A2:B2"/>
  </mergeCells>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9E79-B55D-4BB5-B444-C16BB8141B13}">
  <sheetPr>
    <outlinePr applyStyles="1" summaryBelow="0" summaryRight="0"/>
  </sheetPr>
  <dimension ref="A1:J44"/>
  <sheetViews>
    <sheetView topLeftCell="A10" workbookViewId="0">
      <selection activeCell="B43" sqref="B43:C43"/>
    </sheetView>
  </sheetViews>
  <sheetFormatPr defaultRowHeight="15" outlineLevelRow="1"/>
  <cols>
    <col min="1" max="1" width="18.85546875" style="58" bestFit="1" customWidth="1"/>
    <col min="2" max="2" width="53.7109375" style="58" customWidth="1"/>
    <col min="3" max="3" width="24.28515625" style="58" customWidth="1"/>
    <col min="4" max="4" width="27.28515625" style="58" customWidth="1"/>
    <col min="5" max="5" width="28.7109375" style="58" customWidth="1"/>
    <col min="6" max="16384" width="9.140625" style="58"/>
  </cols>
  <sheetData>
    <row r="1" spans="1:10" s="35" customFormat="1" ht="16.5">
      <c r="A1" s="34"/>
      <c r="B1" s="34"/>
      <c r="D1" s="34"/>
      <c r="E1" s="34"/>
    </row>
    <row r="2" spans="1:10" s="35" customFormat="1" ht="16.5">
      <c r="A2" s="36" t="s">
        <v>4</v>
      </c>
      <c r="B2" s="69" t="s">
        <v>141</v>
      </c>
      <c r="C2" s="69"/>
      <c r="D2" s="69"/>
      <c r="E2" s="69"/>
      <c r="F2" s="69"/>
      <c r="G2" s="69"/>
    </row>
    <row r="3" spans="1:10" s="35" customFormat="1" ht="16.5">
      <c r="A3" s="36" t="s">
        <v>5</v>
      </c>
      <c r="B3" s="37" t="s">
        <v>142</v>
      </c>
      <c r="C3" s="37"/>
      <c r="D3" s="37"/>
      <c r="E3" s="37"/>
      <c r="F3" s="37"/>
      <c r="G3" s="37"/>
    </row>
    <row r="4" spans="1:10" s="35" customFormat="1" ht="16.5">
      <c r="A4" s="36" t="s">
        <v>7</v>
      </c>
      <c r="B4" s="69"/>
      <c r="C4" s="69"/>
      <c r="D4" s="69"/>
      <c r="E4" s="69"/>
      <c r="F4" s="69"/>
      <c r="G4" s="69"/>
    </row>
    <row r="5" spans="1:10" s="35" customFormat="1" ht="86.25" customHeight="1">
      <c r="A5" s="36" t="s">
        <v>8</v>
      </c>
      <c r="B5" s="69" t="s">
        <v>180</v>
      </c>
      <c r="C5" s="69"/>
      <c r="D5" s="69"/>
      <c r="E5" s="69"/>
      <c r="F5" s="69"/>
      <c r="G5" s="69"/>
    </row>
    <row r="6" spans="1:10" s="35" customFormat="1" ht="16.5">
      <c r="A6" s="38" t="s">
        <v>9</v>
      </c>
      <c r="B6" s="38" t="s">
        <v>10</v>
      </c>
      <c r="C6" s="39" t="s">
        <v>11</v>
      </c>
      <c r="D6" s="40" t="s">
        <v>12</v>
      </c>
      <c r="E6" s="40" t="s">
        <v>13</v>
      </c>
      <c r="F6" s="40"/>
      <c r="G6" s="40"/>
    </row>
    <row r="7" spans="1:10" s="35" customFormat="1" ht="16.5">
      <c r="A7" s="39"/>
      <c r="B7" s="41">
        <f>COUNTIF($F$11:$F2697,"Đạt")</f>
        <v>0</v>
      </c>
      <c r="C7" s="41">
        <f>COUNTIF($F$11:$F2697,"Chưa đạt")</f>
        <v>0</v>
      </c>
      <c r="D7" s="41">
        <f>E7-B7-C7</f>
        <v>16</v>
      </c>
      <c r="E7" s="40">
        <f>COUNTA($D$11:$D$1290)</f>
        <v>16</v>
      </c>
      <c r="F7" s="40"/>
      <c r="G7" s="40"/>
    </row>
    <row r="8" spans="1:10" s="35" customFormat="1" ht="16.5">
      <c r="A8" s="42"/>
      <c r="B8" s="70" t="s">
        <v>27</v>
      </c>
      <c r="C8" s="71"/>
      <c r="D8" s="71"/>
      <c r="E8" s="71"/>
      <c r="F8" s="71"/>
      <c r="G8" s="72"/>
    </row>
    <row r="9" spans="1:10" s="35" customFormat="1" ht="16.5">
      <c r="A9" s="59"/>
      <c r="B9" s="60" t="s">
        <v>112</v>
      </c>
      <c r="C9" s="61"/>
      <c r="D9" s="62"/>
      <c r="E9" s="62"/>
      <c r="F9" s="63"/>
      <c r="G9" s="64"/>
    </row>
    <row r="10" spans="1:10" s="47" customFormat="1" ht="16.5" collapsed="1">
      <c r="A10" s="43"/>
      <c r="B10" s="67" t="s">
        <v>181</v>
      </c>
      <c r="C10" s="68"/>
      <c r="D10" s="44"/>
      <c r="E10" s="44"/>
      <c r="F10" s="45"/>
      <c r="G10" s="46"/>
    </row>
    <row r="11" spans="1:10" s="35" customFormat="1" ht="264" hidden="1" outlineLevel="1">
      <c r="A11" s="48" t="str">
        <f>IF(AND(D11="",D11=""),"",$B$3&amp;"_"&amp;ROW()-8-COUNTBLANK($D$9:D11))</f>
        <v>CCVC_1</v>
      </c>
      <c r="B11" s="49" t="s">
        <v>182</v>
      </c>
      <c r="C11" s="20" t="s">
        <v>183</v>
      </c>
      <c r="D11" s="20" t="s">
        <v>184</v>
      </c>
      <c r="E11" s="20" t="s">
        <v>149</v>
      </c>
      <c r="F11" s="50"/>
      <c r="G11" s="51"/>
      <c r="J11" s="52"/>
    </row>
    <row r="12" spans="1:10" s="47" customFormat="1" ht="31.5" customHeight="1" collapsed="1">
      <c r="A12" s="48" t="str">
        <f>IF(AND(D12="",D12=""),"",$B$3&amp;"_"&amp;ROW()-8-COUNTBLANK($D$9:D12))</f>
        <v/>
      </c>
      <c r="B12" s="73" t="s">
        <v>185</v>
      </c>
      <c r="C12" s="74"/>
      <c r="D12" s="65"/>
      <c r="E12" s="65"/>
      <c r="F12" s="45"/>
      <c r="G12" s="46"/>
    </row>
    <row r="13" spans="1:10" s="35" customFormat="1" ht="212.25" hidden="1" customHeight="1" outlineLevel="1">
      <c r="A13" s="48" t="str">
        <f>IF(AND(D13="",D13=""),"",$B$3&amp;"_"&amp;ROW()-8-COUNTBLANK($D$9:D13))</f>
        <v>CCVC_2</v>
      </c>
      <c r="B13" s="49" t="s">
        <v>186</v>
      </c>
      <c r="C13" s="49" t="s">
        <v>187</v>
      </c>
      <c r="D13" s="49" t="s">
        <v>188</v>
      </c>
      <c r="E13" s="49" t="s">
        <v>154</v>
      </c>
      <c r="F13" s="50"/>
      <c r="G13" s="51"/>
    </row>
    <row r="14" spans="1:10" s="47" customFormat="1" ht="31.5" customHeight="1" collapsed="1">
      <c r="A14" s="48" t="str">
        <f>IF(AND(D14="",D14=""),"",$B$3&amp;"_"&amp;ROW()-8-COUNTBLANK($D$9:D14))</f>
        <v/>
      </c>
      <c r="B14" s="73" t="s">
        <v>189</v>
      </c>
      <c r="C14" s="74"/>
      <c r="D14" s="65"/>
      <c r="E14" s="65"/>
      <c r="F14" s="45"/>
      <c r="G14" s="46"/>
    </row>
    <row r="15" spans="1:10" s="35" customFormat="1" ht="198" hidden="1" outlineLevel="1">
      <c r="A15" s="48" t="str">
        <f>IF(AND(D15="",D15=""),"",$B$3&amp;"_"&amp;ROW()-8-COUNTBLANK($D$9:D15))</f>
        <v>CCVC_3</v>
      </c>
      <c r="B15" s="49" t="s">
        <v>190</v>
      </c>
      <c r="C15" s="49" t="s">
        <v>191</v>
      </c>
      <c r="D15" s="49" t="s">
        <v>192</v>
      </c>
      <c r="E15" s="49" t="s">
        <v>154</v>
      </c>
      <c r="F15" s="50"/>
      <c r="G15" s="51"/>
    </row>
    <row r="16" spans="1:10" s="47" customFormat="1" ht="31.5" customHeight="1" collapsed="1">
      <c r="A16" s="48" t="str">
        <f>IF(AND(D16="",D16=""),"",$B$3&amp;"_"&amp;ROW()-8-COUNTBLANK($D$9:D16))</f>
        <v/>
      </c>
      <c r="B16" s="73" t="s">
        <v>193</v>
      </c>
      <c r="C16" s="74"/>
      <c r="D16" s="65"/>
      <c r="E16" s="65"/>
      <c r="F16" s="45"/>
      <c r="G16" s="46"/>
    </row>
    <row r="17" spans="1:10" s="35" customFormat="1" ht="165" hidden="1" outlineLevel="1">
      <c r="A17" s="48" t="str">
        <f>IF(AND(D17="",D17=""),"",$B$3&amp;"_"&amp;ROW()-8-COUNTBLANK($D$9:D17))</f>
        <v>CCVC_4</v>
      </c>
      <c r="B17" s="49" t="s">
        <v>194</v>
      </c>
      <c r="C17" s="49" t="s">
        <v>195</v>
      </c>
      <c r="D17" s="49" t="s">
        <v>196</v>
      </c>
      <c r="E17" s="49" t="s">
        <v>154</v>
      </c>
      <c r="F17" s="50"/>
      <c r="G17" s="51"/>
    </row>
    <row r="18" spans="1:10" s="35" customFormat="1" ht="16.5" collapsed="1">
      <c r="A18" s="48" t="str">
        <f>IF(AND(D18="",D18=""),"",$B$3&amp;"_"&amp;ROW()-8-COUNTBLANK($D$9:D18))</f>
        <v/>
      </c>
      <c r="B18" s="60" t="s">
        <v>89</v>
      </c>
      <c r="C18" s="61"/>
      <c r="D18" s="62"/>
      <c r="E18" s="62"/>
      <c r="F18" s="63"/>
      <c r="G18" s="64"/>
    </row>
    <row r="19" spans="1:10" s="47" customFormat="1" ht="16.5" collapsed="1">
      <c r="A19" s="48" t="str">
        <f>IF(AND(D19="",D19=""),"",$B$3&amp;"_"&amp;ROW()-8-COUNTBLANK($D$9:D19))</f>
        <v/>
      </c>
      <c r="B19" s="67" t="s">
        <v>197</v>
      </c>
      <c r="C19" s="68"/>
      <c r="D19" s="44"/>
      <c r="E19" s="44"/>
      <c r="F19" s="45"/>
      <c r="G19" s="46"/>
    </row>
    <row r="20" spans="1:10" s="35" customFormat="1" ht="264" hidden="1" outlineLevel="1">
      <c r="A20" s="48" t="str">
        <f>IF(AND(D20="",D20=""),"",$B$3&amp;"_"&amp;ROW()-8-COUNTBLANK($D$9:D20))</f>
        <v>CCVC_5</v>
      </c>
      <c r="B20" s="49" t="s">
        <v>198</v>
      </c>
      <c r="C20" s="20" t="s">
        <v>199</v>
      </c>
      <c r="D20" s="20" t="s">
        <v>200</v>
      </c>
      <c r="E20" s="20" t="s">
        <v>149</v>
      </c>
      <c r="F20" s="50"/>
      <c r="G20" s="51"/>
      <c r="J20" s="52"/>
    </row>
    <row r="21" spans="1:10" s="47" customFormat="1" ht="31.5" customHeight="1" collapsed="1">
      <c r="A21" s="48" t="str">
        <f>IF(AND(D21="",D21=""),"",$B$3&amp;"_"&amp;ROW()-8-COUNTBLANK($D$9:D21))</f>
        <v/>
      </c>
      <c r="B21" s="73" t="s">
        <v>201</v>
      </c>
      <c r="C21" s="74"/>
      <c r="D21" s="65"/>
      <c r="E21" s="65"/>
      <c r="F21" s="45"/>
      <c r="G21" s="46"/>
    </row>
    <row r="22" spans="1:10" s="35" customFormat="1" ht="212.25" hidden="1" customHeight="1" outlineLevel="1">
      <c r="A22" s="48" t="str">
        <f>IF(AND(D22="",D22=""),"",$B$3&amp;"_"&amp;ROW()-8-COUNTBLANK($D$9:D22))</f>
        <v>CCVC_6</v>
      </c>
      <c r="B22" s="49" t="s">
        <v>202</v>
      </c>
      <c r="C22" s="49" t="s">
        <v>203</v>
      </c>
      <c r="D22" s="49" t="s">
        <v>204</v>
      </c>
      <c r="E22" s="49" t="s">
        <v>154</v>
      </c>
      <c r="F22" s="50"/>
      <c r="G22" s="51"/>
    </row>
    <row r="23" spans="1:10" s="47" customFormat="1" ht="31.5" customHeight="1" collapsed="1">
      <c r="A23" s="48" t="str">
        <f>IF(AND(D23="",D23=""),"",$B$3&amp;"_"&amp;ROW()-8-COUNTBLANK($D$9:D23))</f>
        <v/>
      </c>
      <c r="B23" s="73" t="s">
        <v>205</v>
      </c>
      <c r="C23" s="74"/>
      <c r="D23" s="65"/>
      <c r="E23" s="65"/>
      <c r="F23" s="45"/>
      <c r="G23" s="46"/>
    </row>
    <row r="24" spans="1:10" s="35" customFormat="1" ht="198" hidden="1" outlineLevel="1">
      <c r="A24" s="48" t="str">
        <f>IF(AND(D24="",D24=""),"",$B$3&amp;"_"&amp;ROW()-8-COUNTBLANK($D$9:D24))</f>
        <v>CCVC_7</v>
      </c>
      <c r="B24" s="49" t="s">
        <v>206</v>
      </c>
      <c r="C24" s="49" t="s">
        <v>207</v>
      </c>
      <c r="D24" s="49" t="s">
        <v>192</v>
      </c>
      <c r="E24" s="49" t="s">
        <v>154</v>
      </c>
      <c r="F24" s="50"/>
      <c r="G24" s="51"/>
    </row>
    <row r="25" spans="1:10" s="47" customFormat="1" ht="31.5" customHeight="1" collapsed="1">
      <c r="A25" s="48" t="str">
        <f>IF(AND(D25="",D25=""),"",$B$3&amp;"_"&amp;ROW()-8-COUNTBLANK($D$9:D25))</f>
        <v/>
      </c>
      <c r="B25" s="73" t="s">
        <v>208</v>
      </c>
      <c r="C25" s="74"/>
      <c r="D25" s="65"/>
      <c r="E25" s="65"/>
      <c r="F25" s="45"/>
      <c r="G25" s="46"/>
    </row>
    <row r="26" spans="1:10" s="35" customFormat="1" ht="165" hidden="1" outlineLevel="1">
      <c r="A26" s="48" t="str">
        <f>IF(AND(D26="",D26=""),"",$B$3&amp;"_"&amp;ROW()-8-COUNTBLANK($D$9:D26))</f>
        <v>CCVC_8</v>
      </c>
      <c r="B26" s="49" t="s">
        <v>209</v>
      </c>
      <c r="C26" s="49" t="s">
        <v>210</v>
      </c>
      <c r="D26" s="49" t="s">
        <v>196</v>
      </c>
      <c r="E26" s="49" t="s">
        <v>154</v>
      </c>
      <c r="F26" s="50"/>
      <c r="G26" s="51"/>
    </row>
    <row r="27" spans="1:10" s="35" customFormat="1" ht="16.5" collapsed="1">
      <c r="A27" s="48" t="str">
        <f>IF(AND(D27="",D27=""),"",$B$3&amp;"_"&amp;ROW()-8-COUNTBLANK($D$9:D27))</f>
        <v/>
      </c>
      <c r="B27" s="60" t="s">
        <v>101</v>
      </c>
      <c r="C27" s="61"/>
      <c r="D27" s="62"/>
      <c r="E27" s="62"/>
      <c r="F27" s="63"/>
      <c r="G27" s="64"/>
    </row>
    <row r="28" spans="1:10" s="47" customFormat="1" ht="16.5" collapsed="1">
      <c r="A28" s="48" t="str">
        <f>IF(AND(D28="",D28=""),"",$B$3&amp;"_"&amp;ROW()-8-COUNTBLANK($D$9:D28))</f>
        <v/>
      </c>
      <c r="B28" s="67" t="s">
        <v>211</v>
      </c>
      <c r="C28" s="68"/>
      <c r="D28" s="44"/>
      <c r="E28" s="44"/>
      <c r="F28" s="45"/>
      <c r="G28" s="46"/>
    </row>
    <row r="29" spans="1:10" s="35" customFormat="1" ht="264" hidden="1" outlineLevel="1">
      <c r="A29" s="48" t="str">
        <f>IF(AND(D29="",D29=""),"",$B$3&amp;"_"&amp;ROW()-8-COUNTBLANK($D$9:D29))</f>
        <v>CCVC_9</v>
      </c>
      <c r="B29" s="49" t="s">
        <v>212</v>
      </c>
      <c r="C29" s="20" t="s">
        <v>213</v>
      </c>
      <c r="D29" s="20" t="s">
        <v>214</v>
      </c>
      <c r="E29" s="20" t="s">
        <v>149</v>
      </c>
      <c r="F29" s="50"/>
      <c r="G29" s="51"/>
      <c r="J29" s="52"/>
    </row>
    <row r="30" spans="1:10" s="47" customFormat="1" ht="31.5" customHeight="1" collapsed="1">
      <c r="A30" s="48" t="str">
        <f>IF(AND(D30="",D30=""),"",$B$3&amp;"_"&amp;ROW()-8-COUNTBLANK($D$9:D30))</f>
        <v/>
      </c>
      <c r="B30" s="73" t="s">
        <v>215</v>
      </c>
      <c r="C30" s="74"/>
      <c r="D30" s="65"/>
      <c r="E30" s="65"/>
      <c r="F30" s="45"/>
      <c r="G30" s="46"/>
    </row>
    <row r="31" spans="1:10" s="35" customFormat="1" ht="212.25" hidden="1" customHeight="1" outlineLevel="1">
      <c r="A31" s="48" t="str">
        <f>IF(AND(D31="",D31=""),"",$B$3&amp;"_"&amp;ROW()-8-COUNTBLANK($D$9:D31))</f>
        <v>CCVC_10</v>
      </c>
      <c r="B31" s="49" t="s">
        <v>216</v>
      </c>
      <c r="C31" s="49" t="s">
        <v>217</v>
      </c>
      <c r="D31" s="49" t="s">
        <v>218</v>
      </c>
      <c r="E31" s="49" t="s">
        <v>154</v>
      </c>
      <c r="F31" s="50"/>
      <c r="G31" s="51"/>
    </row>
    <row r="32" spans="1:10" s="47" customFormat="1" ht="31.5" customHeight="1" collapsed="1">
      <c r="A32" s="48" t="str">
        <f>IF(AND(D32="",D32=""),"",$B$3&amp;"_"&amp;ROW()-8-COUNTBLANK($D$9:D32))</f>
        <v/>
      </c>
      <c r="B32" s="73" t="s">
        <v>219</v>
      </c>
      <c r="C32" s="74"/>
      <c r="D32" s="65"/>
      <c r="E32" s="65"/>
      <c r="F32" s="45"/>
      <c r="G32" s="46"/>
    </row>
    <row r="33" spans="1:10" s="35" customFormat="1" ht="198" hidden="1" outlineLevel="1">
      <c r="A33" s="48" t="str">
        <f>IF(AND(D33="",D33=""),"",$B$3&amp;"_"&amp;ROW()-8-COUNTBLANK($D$9:D33))</f>
        <v>CCVC_11</v>
      </c>
      <c r="B33" s="49" t="s">
        <v>220</v>
      </c>
      <c r="C33" s="49" t="s">
        <v>221</v>
      </c>
      <c r="D33" s="49" t="s">
        <v>192</v>
      </c>
      <c r="E33" s="49" t="s">
        <v>154</v>
      </c>
      <c r="F33" s="50"/>
      <c r="G33" s="51"/>
    </row>
    <row r="34" spans="1:10" s="47" customFormat="1" ht="31.5" customHeight="1" collapsed="1">
      <c r="A34" s="48" t="str">
        <f>IF(AND(D34="",D34=""),"",$B$3&amp;"_"&amp;ROW()-8-COUNTBLANK($D$9:D34))</f>
        <v/>
      </c>
      <c r="B34" s="73" t="s">
        <v>222</v>
      </c>
      <c r="C34" s="74"/>
      <c r="D34" s="65"/>
      <c r="E34" s="65"/>
      <c r="F34" s="45"/>
      <c r="G34" s="46"/>
    </row>
    <row r="35" spans="1:10" s="35" customFormat="1" ht="165" hidden="1" outlineLevel="1">
      <c r="A35" s="48" t="str">
        <f>IF(AND(D35="",D35=""),"",$B$3&amp;"_"&amp;ROW()-8-COUNTBLANK($D$9:D35))</f>
        <v>CCVC_12</v>
      </c>
      <c r="B35" s="49" t="s">
        <v>223</v>
      </c>
      <c r="C35" s="49" t="s">
        <v>224</v>
      </c>
      <c r="D35" s="49" t="s">
        <v>196</v>
      </c>
      <c r="E35" s="49" t="s">
        <v>154</v>
      </c>
      <c r="F35" s="50"/>
      <c r="G35" s="51"/>
    </row>
    <row r="36" spans="1:10" s="35" customFormat="1" ht="16.5" collapsed="1">
      <c r="A36" s="48" t="str">
        <f>IF(AND(D36="",D36=""),"",$B$3&amp;"_"&amp;ROW()-8-COUNTBLANK($D$9:D36))</f>
        <v/>
      </c>
      <c r="B36" s="60" t="s">
        <v>74</v>
      </c>
      <c r="C36" s="61"/>
      <c r="D36" s="62"/>
      <c r="E36" s="62"/>
      <c r="F36" s="63"/>
      <c r="G36" s="64"/>
    </row>
    <row r="37" spans="1:10" s="47" customFormat="1" ht="16.5" collapsed="1">
      <c r="A37" s="48" t="str">
        <f>IF(AND(D37="",D37=""),"",$B$3&amp;"_"&amp;ROW()-8-COUNTBLANK($D$9:D37))</f>
        <v/>
      </c>
      <c r="B37" s="67" t="s">
        <v>225</v>
      </c>
      <c r="C37" s="68"/>
      <c r="D37" s="44"/>
      <c r="E37" s="44"/>
      <c r="F37" s="45"/>
      <c r="G37" s="46"/>
    </row>
    <row r="38" spans="1:10" s="35" customFormat="1" ht="264" hidden="1" outlineLevel="1">
      <c r="A38" s="48" t="str">
        <f>IF(AND(D38="",D38=""),"",$B$3&amp;"_"&amp;ROW()-8-COUNTBLANK($D$9:D38))</f>
        <v>CCVC_13</v>
      </c>
      <c r="B38" s="49" t="s">
        <v>226</v>
      </c>
      <c r="C38" s="20" t="s">
        <v>227</v>
      </c>
      <c r="D38" s="20" t="s">
        <v>228</v>
      </c>
      <c r="E38" s="20" t="s">
        <v>149</v>
      </c>
      <c r="F38" s="50"/>
      <c r="G38" s="51"/>
      <c r="J38" s="52"/>
    </row>
    <row r="39" spans="1:10" s="47" customFormat="1" ht="31.5" customHeight="1" collapsed="1">
      <c r="A39" s="48" t="str">
        <f>IF(AND(D39="",D39=""),"",$B$3&amp;"_"&amp;ROW()-8-COUNTBLANK($D$9:D39))</f>
        <v/>
      </c>
      <c r="B39" s="73" t="s">
        <v>229</v>
      </c>
      <c r="C39" s="74"/>
      <c r="D39" s="65"/>
      <c r="E39" s="65"/>
      <c r="F39" s="45"/>
      <c r="G39" s="46"/>
    </row>
    <row r="40" spans="1:10" s="35" customFormat="1" ht="212.25" hidden="1" customHeight="1" outlineLevel="1">
      <c r="A40" s="48" t="str">
        <f>IF(AND(D40="",D40=""),"",$B$3&amp;"_"&amp;ROW()-8-COUNTBLANK($D$9:D40))</f>
        <v>CCVC_14</v>
      </c>
      <c r="B40" s="49" t="s">
        <v>230</v>
      </c>
      <c r="C40" s="49" t="s">
        <v>231</v>
      </c>
      <c r="D40" s="49" t="s">
        <v>232</v>
      </c>
      <c r="E40" s="49" t="s">
        <v>154</v>
      </c>
      <c r="F40" s="50"/>
      <c r="G40" s="51"/>
    </row>
    <row r="41" spans="1:10" s="47" customFormat="1" ht="31.5" customHeight="1" collapsed="1">
      <c r="A41" s="48" t="str">
        <f>IF(AND(D41="",D41=""),"",$B$3&amp;"_"&amp;ROW()-8-COUNTBLANK($D$9:D41))</f>
        <v/>
      </c>
      <c r="B41" s="73" t="s">
        <v>233</v>
      </c>
      <c r="C41" s="74"/>
      <c r="D41" s="65"/>
      <c r="E41" s="65"/>
      <c r="F41" s="45"/>
      <c r="G41" s="46"/>
    </row>
    <row r="42" spans="1:10" s="35" customFormat="1" ht="198" hidden="1" outlineLevel="1">
      <c r="A42" s="48" t="str">
        <f>IF(AND(D42="",D42=""),"",$B$3&amp;"_"&amp;ROW()-8-COUNTBLANK($D$9:D42))</f>
        <v>CCVC_15</v>
      </c>
      <c r="B42" s="49" t="s">
        <v>234</v>
      </c>
      <c r="C42" s="49" t="s">
        <v>235</v>
      </c>
      <c r="D42" s="49" t="s">
        <v>192</v>
      </c>
      <c r="E42" s="49" t="s">
        <v>154</v>
      </c>
      <c r="F42" s="50"/>
      <c r="G42" s="51"/>
    </row>
    <row r="43" spans="1:10" s="47" customFormat="1" ht="31.5" customHeight="1" collapsed="1">
      <c r="A43" s="48" t="str">
        <f>IF(AND(D43="",D43=""),"",$B$3&amp;"_"&amp;ROW()-8-COUNTBLANK($D$9:D43))</f>
        <v/>
      </c>
      <c r="B43" s="73" t="s">
        <v>236</v>
      </c>
      <c r="C43" s="74"/>
      <c r="D43" s="65"/>
      <c r="E43" s="65"/>
      <c r="F43" s="45"/>
      <c r="G43" s="46"/>
    </row>
    <row r="44" spans="1:10" s="35" customFormat="1" ht="165" hidden="1" outlineLevel="1">
      <c r="A44" s="48" t="str">
        <f>IF(AND(D44="",D44=""),"",$B$3&amp;"_"&amp;ROW()-8-COUNTBLANK($D$9:D44))</f>
        <v>CCVC_16</v>
      </c>
      <c r="B44" s="49" t="s">
        <v>237</v>
      </c>
      <c r="C44" s="49" t="s">
        <v>238</v>
      </c>
      <c r="D44" s="49" t="s">
        <v>196</v>
      </c>
      <c r="E44" s="49" t="s">
        <v>154</v>
      </c>
      <c r="F44" s="50"/>
      <c r="G44" s="51"/>
    </row>
  </sheetData>
  <mergeCells count="20">
    <mergeCell ref="B25:C25"/>
    <mergeCell ref="B2:G2"/>
    <mergeCell ref="B4:G4"/>
    <mergeCell ref="B5:G5"/>
    <mergeCell ref="B8:G8"/>
    <mergeCell ref="B10:C10"/>
    <mergeCell ref="B12:C12"/>
    <mergeCell ref="B14:C14"/>
    <mergeCell ref="B16:C16"/>
    <mergeCell ref="B19:C19"/>
    <mergeCell ref="B21:C21"/>
    <mergeCell ref="B23:C23"/>
    <mergeCell ref="B41:C41"/>
    <mergeCell ref="B43:C43"/>
    <mergeCell ref="B28:C28"/>
    <mergeCell ref="B30:C30"/>
    <mergeCell ref="B32:C32"/>
    <mergeCell ref="B34:C34"/>
    <mergeCell ref="B37:C37"/>
    <mergeCell ref="B39:C39"/>
  </mergeCells>
  <dataValidations count="2">
    <dataValidation type="list" allowBlank="1" showErrorMessage="1" sqref="F17 F13 F15 F26 F22 F24 F35 F31 F33 F44 F40 F42 F11 F20 F29 F38" xr:uid="{33C935DC-6AE6-430A-BB07-2E69FB3A644A}">
      <formula1>"Đạt, Chưa đạt, Chưa kiểm tra"</formula1>
    </dataValidation>
    <dataValidation type="list" allowBlank="1" showErrorMessage="1" sqref="G2:G3" xr:uid="{66DA076F-70D8-4F9D-A79F-5C6FE26FA71B}">
      <formula1>$H$2:$H$7</formula1>
      <formula2>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37903-4CE9-4699-9F5A-14AEA8A267EA}">
  <sheetPr>
    <outlinePr applyStyles="1" summaryBelow="0" summaryRight="0"/>
  </sheetPr>
  <dimension ref="A1:K24"/>
  <sheetViews>
    <sheetView workbookViewId="0">
      <selection activeCell="B21" sqref="B21:C21"/>
    </sheetView>
  </sheetViews>
  <sheetFormatPr defaultRowHeight="15" outlineLevelRow="2"/>
  <cols>
    <col min="1" max="1" width="18.85546875" style="58" bestFit="1" customWidth="1"/>
    <col min="2" max="2" width="39.5703125" style="58" customWidth="1"/>
    <col min="3" max="3" width="26.85546875" style="58" customWidth="1"/>
    <col min="4" max="4" width="50.28515625" style="58" customWidth="1"/>
    <col min="5" max="5" width="45.5703125" style="58" customWidth="1"/>
    <col min="6" max="16384" width="9.140625" style="58"/>
  </cols>
  <sheetData>
    <row r="1" spans="1:11" s="35" customFormat="1" ht="16.5">
      <c r="A1" s="34"/>
      <c r="B1" s="34"/>
      <c r="D1" s="34"/>
      <c r="E1" s="34"/>
    </row>
    <row r="2" spans="1:11" s="35" customFormat="1" ht="16.5">
      <c r="A2" s="36" t="s">
        <v>4</v>
      </c>
      <c r="B2" s="69" t="s">
        <v>141</v>
      </c>
      <c r="C2" s="69"/>
      <c r="D2" s="69"/>
      <c r="E2" s="69"/>
      <c r="F2" s="69"/>
      <c r="G2" s="69"/>
    </row>
    <row r="3" spans="1:11" s="35" customFormat="1" ht="16.5">
      <c r="A3" s="36" t="s">
        <v>5</v>
      </c>
      <c r="B3" s="37" t="s">
        <v>142</v>
      </c>
      <c r="C3" s="37"/>
      <c r="D3" s="37"/>
      <c r="E3" s="37"/>
      <c r="F3" s="37"/>
      <c r="G3" s="37"/>
    </row>
    <row r="4" spans="1:11" s="35" customFormat="1" ht="16.5">
      <c r="A4" s="36" t="s">
        <v>7</v>
      </c>
      <c r="B4" s="69"/>
      <c r="C4" s="69"/>
      <c r="D4" s="69"/>
      <c r="E4" s="69"/>
      <c r="F4" s="69"/>
      <c r="G4" s="69"/>
    </row>
    <row r="5" spans="1:11" s="35" customFormat="1" ht="53.25" customHeight="1">
      <c r="A5" s="36" t="s">
        <v>8</v>
      </c>
      <c r="B5" s="69" t="s">
        <v>143</v>
      </c>
      <c r="C5" s="69"/>
      <c r="D5" s="69"/>
      <c r="E5" s="69"/>
      <c r="F5" s="69"/>
      <c r="G5" s="69"/>
    </row>
    <row r="6" spans="1:11" s="35" customFormat="1" ht="16.5">
      <c r="A6" s="38" t="s">
        <v>9</v>
      </c>
      <c r="B6" s="39" t="s">
        <v>10</v>
      </c>
      <c r="C6" s="39" t="s">
        <v>11</v>
      </c>
      <c r="D6" s="40" t="s">
        <v>12</v>
      </c>
      <c r="E6" s="40" t="s">
        <v>13</v>
      </c>
      <c r="F6" s="40"/>
      <c r="G6" s="40"/>
    </row>
    <row r="7" spans="1:11" s="35" customFormat="1" ht="16.5">
      <c r="A7" s="39"/>
      <c r="B7" s="41">
        <f>COUNTIF($F$11:$F2698,"Đạt")</f>
        <v>0</v>
      </c>
      <c r="C7" s="41">
        <f>COUNTIF($F$11:$F2698,"Chưa đạt")</f>
        <v>0</v>
      </c>
      <c r="D7" s="41">
        <f>E7-B7-C7</f>
        <v>9</v>
      </c>
      <c r="E7" s="40">
        <f>COUNTA($D$10:$D$1291)</f>
        <v>9</v>
      </c>
      <c r="F7" s="40"/>
      <c r="G7" s="40"/>
    </row>
    <row r="8" spans="1:11" s="35" customFormat="1" ht="16.5">
      <c r="A8" s="42"/>
      <c r="B8" s="70" t="s">
        <v>144</v>
      </c>
      <c r="C8" s="71"/>
      <c r="D8" s="71"/>
      <c r="E8" s="71"/>
      <c r="F8" s="71"/>
      <c r="G8" s="72"/>
    </row>
    <row r="9" spans="1:11" s="47" customFormat="1" ht="16.5" collapsed="1">
      <c r="A9" s="43"/>
      <c r="B9" s="67" t="s">
        <v>145</v>
      </c>
      <c r="C9" s="68"/>
      <c r="D9" s="44"/>
      <c r="E9" s="44"/>
      <c r="F9" s="45"/>
      <c r="G9" s="46"/>
    </row>
    <row r="10" spans="1:11" s="35" customFormat="1" ht="363" hidden="1" outlineLevel="1">
      <c r="A10" s="48" t="str">
        <f>IF(AND(D10="",D10=""),"",$B$3&amp;"_"&amp;ROW()-7-COUNTBLANK($D$8:D10))</f>
        <v>CCVC_1</v>
      </c>
      <c r="B10" s="49" t="s">
        <v>146</v>
      </c>
      <c r="C10" s="20" t="s">
        <v>147</v>
      </c>
      <c r="D10" s="20" t="s">
        <v>148</v>
      </c>
      <c r="E10" s="20" t="s">
        <v>149</v>
      </c>
      <c r="F10" s="50"/>
      <c r="G10" s="51"/>
      <c r="K10" s="52"/>
    </row>
    <row r="11" spans="1:11" s="47" customFormat="1" ht="16.5" collapsed="1">
      <c r="A11" s="48" t="str">
        <f>IF(AND(D11="",D11=""),"",$B$3&amp;"_"&amp;ROW()-7-COUNTBLANK($D$8:D11))</f>
        <v/>
      </c>
      <c r="B11" s="67" t="s">
        <v>150</v>
      </c>
      <c r="C11" s="68"/>
      <c r="D11" s="44"/>
      <c r="E11" s="44"/>
      <c r="F11" s="45"/>
      <c r="G11" s="46"/>
    </row>
    <row r="12" spans="1:11" s="35" customFormat="1" ht="115.5" hidden="1" outlineLevel="1">
      <c r="A12" s="48" t="str">
        <f>IF(AND(D12="",D12=""),"",$B$3&amp;"_"&amp;ROW()-7-COUNTBLANK($D$8:D12))</f>
        <v>CCVC_2</v>
      </c>
      <c r="B12" s="49" t="s">
        <v>151</v>
      </c>
      <c r="C12" s="49" t="s">
        <v>152</v>
      </c>
      <c r="D12" s="20" t="s">
        <v>153</v>
      </c>
      <c r="E12" s="49" t="s">
        <v>154</v>
      </c>
      <c r="F12" s="50"/>
      <c r="G12" s="51"/>
      <c r="K12" s="52"/>
    </row>
    <row r="13" spans="1:11" s="47" customFormat="1" ht="16.5" collapsed="1">
      <c r="A13" s="48" t="str">
        <f>IF(AND(D13="",D13=""),"",$B$3&amp;"_"&amp;ROW()-7-COUNTBLANK($D$8:D13))</f>
        <v/>
      </c>
      <c r="B13" s="67" t="s">
        <v>155</v>
      </c>
      <c r="C13" s="68"/>
      <c r="D13" s="44"/>
      <c r="E13" s="44"/>
      <c r="F13" s="45"/>
      <c r="G13" s="46"/>
    </row>
    <row r="14" spans="1:11" s="35" customFormat="1" ht="132" hidden="1" outlineLevel="1">
      <c r="A14" s="48" t="str">
        <f>IF(AND(D14="",D14=""),"",$B$3&amp;"_"&amp;ROW()-7-COUNTBLANK($D$8:D14))</f>
        <v>CCVC_3</v>
      </c>
      <c r="B14" s="49" t="s">
        <v>156</v>
      </c>
      <c r="C14" s="49" t="s">
        <v>157</v>
      </c>
      <c r="D14" s="20" t="s">
        <v>158</v>
      </c>
      <c r="E14" s="49" t="s">
        <v>154</v>
      </c>
      <c r="F14" s="50"/>
      <c r="G14" s="51"/>
      <c r="K14" s="52"/>
    </row>
    <row r="15" spans="1:11" s="47" customFormat="1" ht="16.5" collapsed="1">
      <c r="A15" s="48" t="str">
        <f>IF(AND(D15="",D15=""),"",$B$3&amp;"_"&amp;ROW()-7-COUNTBLANK($D$8:D15))</f>
        <v/>
      </c>
      <c r="B15" s="67" t="s">
        <v>159</v>
      </c>
      <c r="C15" s="68"/>
      <c r="D15" s="44"/>
      <c r="E15" s="44"/>
      <c r="F15" s="45"/>
      <c r="G15" s="46"/>
    </row>
    <row r="16" spans="1:11" s="35" customFormat="1" ht="115.5" hidden="1" outlineLevel="1">
      <c r="A16" s="48" t="str">
        <f>IF(AND(D16="",D16=""),"",$B$3&amp;"_"&amp;ROW()-7-COUNTBLANK($D$8:D16))</f>
        <v>CCVC_4</v>
      </c>
      <c r="B16" s="49" t="s">
        <v>156</v>
      </c>
      <c r="C16" s="49" t="s">
        <v>160</v>
      </c>
      <c r="D16" s="20" t="s">
        <v>161</v>
      </c>
      <c r="E16" s="49" t="s">
        <v>154</v>
      </c>
      <c r="F16" s="50"/>
      <c r="G16" s="51"/>
      <c r="K16" s="52"/>
    </row>
    <row r="17" spans="1:11" s="47" customFormat="1" ht="16.5" collapsed="1">
      <c r="A17" s="48" t="str">
        <f>IF(AND(D17="",D17=""),"",$B$3&amp;"_"&amp;ROW()-7-COUNTBLANK($D$8:D17))</f>
        <v/>
      </c>
      <c r="B17" s="67" t="s">
        <v>162</v>
      </c>
      <c r="C17" s="68"/>
      <c r="D17" s="44"/>
      <c r="E17" s="44"/>
      <c r="F17" s="45"/>
      <c r="G17" s="46"/>
    </row>
    <row r="18" spans="1:11" s="35" customFormat="1" ht="132" hidden="1" outlineLevel="1">
      <c r="A18" s="48" t="str">
        <f>IF(AND(D18="",D18=""),"",$B$3&amp;"_"&amp;ROW()-7-COUNTBLANK($D$8:D18))</f>
        <v>CCVC_5</v>
      </c>
      <c r="B18" s="49" t="s">
        <v>163</v>
      </c>
      <c r="C18" s="49" t="s">
        <v>164</v>
      </c>
      <c r="D18" s="20" t="s">
        <v>165</v>
      </c>
      <c r="E18" s="49" t="s">
        <v>154</v>
      </c>
      <c r="F18" s="50"/>
      <c r="G18" s="51"/>
      <c r="K18" s="52"/>
    </row>
    <row r="19" spans="1:11" s="47" customFormat="1" ht="16.5" collapsed="1">
      <c r="A19" s="48" t="str">
        <f>IF(AND(D19="",D19=""),"",$B$3&amp;"_"&amp;ROW()-7-COUNTBLANK($D$8:D19))</f>
        <v/>
      </c>
      <c r="B19" s="67" t="s">
        <v>166</v>
      </c>
      <c r="C19" s="68"/>
      <c r="D19" s="44"/>
      <c r="E19" s="44"/>
      <c r="F19" s="45"/>
      <c r="G19" s="46"/>
    </row>
    <row r="20" spans="1:11" s="35" customFormat="1" ht="99" hidden="1" outlineLevel="1">
      <c r="A20" s="48" t="str">
        <f>IF(AND(D20="",D20=""),"",$B$3&amp;"_"&amp;ROW()-7-COUNTBLANK($D$8:D20))</f>
        <v>CCVC_6</v>
      </c>
      <c r="B20" s="49" t="s">
        <v>167</v>
      </c>
      <c r="C20" s="49" t="s">
        <v>168</v>
      </c>
      <c r="D20" s="20" t="s">
        <v>169</v>
      </c>
      <c r="E20" s="49" t="s">
        <v>154</v>
      </c>
      <c r="F20" s="50"/>
      <c r="G20" s="51"/>
      <c r="K20" s="52"/>
    </row>
    <row r="21" spans="1:11" s="47" customFormat="1" ht="16.5" collapsed="1">
      <c r="A21" s="48" t="str">
        <f>IF(AND(D21="",D21=""),"",$B$3&amp;"_"&amp;ROW()-7-COUNTBLANK($D$8:D21))</f>
        <v/>
      </c>
      <c r="B21" s="67" t="s">
        <v>170</v>
      </c>
      <c r="C21" s="68"/>
      <c r="D21" s="44"/>
      <c r="E21" s="44"/>
      <c r="F21" s="45"/>
      <c r="G21" s="46"/>
    </row>
    <row r="22" spans="1:11" s="57" customFormat="1" ht="76.5" hidden="1" outlineLevel="2">
      <c r="A22" s="48" t="str">
        <f>IF(AND(D22="",D22=""),"",$B$3&amp;"_"&amp;ROW()-7-COUNTBLANK($D$8:D22))</f>
        <v>CCVC_7</v>
      </c>
      <c r="B22" s="53" t="s">
        <v>171</v>
      </c>
      <c r="C22" s="53" t="s">
        <v>172</v>
      </c>
      <c r="D22" s="54" t="s">
        <v>173</v>
      </c>
      <c r="E22" s="53" t="s">
        <v>154</v>
      </c>
      <c r="F22" s="55"/>
      <c r="G22" s="56"/>
      <c r="K22" s="58"/>
    </row>
    <row r="23" spans="1:11" ht="127.5" hidden="1" outlineLevel="1">
      <c r="A23" s="48" t="str">
        <f>IF(AND(D23="",D23=""),"",$B$3&amp;"_"&amp;ROW()-7-COUNTBLANK($D$8:D23))</f>
        <v>CCVC_8</v>
      </c>
      <c r="B23" s="53" t="s">
        <v>174</v>
      </c>
      <c r="C23" s="53" t="s">
        <v>175</v>
      </c>
      <c r="D23" s="54" t="s">
        <v>176</v>
      </c>
      <c r="E23" s="53" t="s">
        <v>154</v>
      </c>
      <c r="F23" s="55"/>
      <c r="G23" s="56"/>
    </row>
    <row r="24" spans="1:11" ht="165.75" hidden="1" outlineLevel="1">
      <c r="A24" s="48" t="str">
        <f>IF(AND(D24="",D24=""),"",$B$3&amp;"_"&amp;ROW()-7-COUNTBLANK($D$8:D24))</f>
        <v>CCVC_9</v>
      </c>
      <c r="B24" s="53" t="s">
        <v>177</v>
      </c>
      <c r="C24" s="53" t="s">
        <v>178</v>
      </c>
      <c r="D24" s="54" t="s">
        <v>179</v>
      </c>
      <c r="E24" s="53" t="s">
        <v>154</v>
      </c>
      <c r="F24" s="55"/>
      <c r="G24" s="56"/>
    </row>
  </sheetData>
  <mergeCells count="11">
    <mergeCell ref="B11:C11"/>
    <mergeCell ref="B2:G2"/>
    <mergeCell ref="B4:G4"/>
    <mergeCell ref="B5:G5"/>
    <mergeCell ref="B8:G8"/>
    <mergeCell ref="B9:C9"/>
    <mergeCell ref="B13:C13"/>
    <mergeCell ref="B15:C15"/>
    <mergeCell ref="B17:C17"/>
    <mergeCell ref="B19:C19"/>
    <mergeCell ref="B21:C21"/>
  </mergeCells>
  <dataValidations count="2">
    <dataValidation type="list" allowBlank="1" showErrorMessage="1" sqref="F18 F20 F16 F14 F10 F12 F22:F24" xr:uid="{8B78F8D3-086C-4EA3-9ACD-F88E1304FCFC}">
      <formula1>"Đạt, Chưa đạt, Chưa kiểm tra"</formula1>
    </dataValidation>
    <dataValidation type="list" allowBlank="1" showErrorMessage="1" sqref="G2:G3" xr:uid="{F096C512-61BC-4177-9F64-C28ACB53AFBF}">
      <formula1>$H$2:$H$7</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74"/>
  <sheetViews>
    <sheetView zoomScaleNormal="100" workbookViewId="0">
      <selection activeCell="B5" sqref="B5:H5"/>
    </sheetView>
  </sheetViews>
  <sheetFormatPr defaultColWidth="9.140625" defaultRowHeight="17.25" outlineLevelRow="1"/>
  <cols>
    <col min="1" max="1" width="25.42578125" style="2" customWidth="1"/>
    <col min="2" max="2" width="43.42578125" style="2" customWidth="1"/>
    <col min="3" max="3" width="29.7109375" style="2" customWidth="1"/>
    <col min="4" max="4" width="48.140625" style="2" customWidth="1"/>
    <col min="5" max="5" width="38.28515625" style="2" customWidth="1"/>
    <col min="6" max="6" width="23.85546875" style="2" customWidth="1"/>
    <col min="7" max="16384" width="9.140625" style="2"/>
  </cols>
  <sheetData>
    <row r="2" spans="1:8">
      <c r="A2" s="3" t="s">
        <v>4</v>
      </c>
      <c r="B2" s="81" t="s">
        <v>27</v>
      </c>
      <c r="C2" s="82"/>
      <c r="D2" s="82"/>
      <c r="E2" s="82"/>
      <c r="F2" s="82"/>
      <c r="G2" s="82"/>
      <c r="H2" s="82"/>
    </row>
    <row r="3" spans="1:8">
      <c r="A3" s="3" t="s">
        <v>5</v>
      </c>
      <c r="B3" s="4" t="s">
        <v>6</v>
      </c>
      <c r="C3" s="4"/>
      <c r="D3" s="4"/>
      <c r="E3" s="4"/>
      <c r="F3" s="4"/>
      <c r="G3" s="4"/>
      <c r="H3" s="4"/>
    </row>
    <row r="4" spans="1:8">
      <c r="A4" s="3" t="s">
        <v>7</v>
      </c>
      <c r="B4" s="82"/>
      <c r="C4" s="82"/>
      <c r="D4" s="82"/>
      <c r="E4" s="82"/>
      <c r="F4" s="82"/>
      <c r="G4" s="82"/>
      <c r="H4" s="82"/>
    </row>
    <row r="5" spans="1:8" ht="43.5" customHeight="1">
      <c r="A5" s="3" t="s">
        <v>8</v>
      </c>
      <c r="B5" s="82" t="s">
        <v>129</v>
      </c>
      <c r="C5" s="82"/>
      <c r="D5" s="82"/>
      <c r="E5" s="82"/>
      <c r="F5" s="82"/>
      <c r="G5" s="82"/>
      <c r="H5" s="82"/>
    </row>
    <row r="6" spans="1:8">
      <c r="A6" s="5" t="s">
        <v>9</v>
      </c>
      <c r="B6" s="6" t="s">
        <v>10</v>
      </c>
      <c r="C6" s="6" t="s">
        <v>11</v>
      </c>
      <c r="D6" s="7" t="s">
        <v>12</v>
      </c>
      <c r="E6" s="7" t="s">
        <v>13</v>
      </c>
      <c r="F6" s="7"/>
      <c r="G6" s="7"/>
      <c r="H6" s="7"/>
    </row>
    <row r="7" spans="1:8">
      <c r="A7" s="8"/>
      <c r="B7" s="9">
        <f>COUNTIF($G$16:$G2699,"Đạt")</f>
        <v>28</v>
      </c>
      <c r="C7" s="9">
        <f>COUNTIF($G$11:$G2699,"Chưa đạt")</f>
        <v>0</v>
      </c>
      <c r="D7" s="9">
        <f>E7-B7-C7</f>
        <v>0</v>
      </c>
      <c r="E7" s="10">
        <f>COUNTA($D$16:$D$2699)</f>
        <v>28</v>
      </c>
      <c r="F7" s="10"/>
      <c r="G7" s="10"/>
      <c r="H7" s="10"/>
    </row>
    <row r="9" spans="1:8">
      <c r="A9" s="87" t="s">
        <v>14</v>
      </c>
      <c r="B9" s="83" t="s">
        <v>15</v>
      </c>
      <c r="C9" s="83" t="s">
        <v>16</v>
      </c>
      <c r="D9" s="83" t="s">
        <v>17</v>
      </c>
      <c r="E9" s="83" t="s">
        <v>18</v>
      </c>
      <c r="F9" s="83" t="s">
        <v>19</v>
      </c>
      <c r="G9" s="84" t="s">
        <v>20</v>
      </c>
      <c r="H9" s="83" t="s">
        <v>21</v>
      </c>
    </row>
    <row r="10" spans="1:8">
      <c r="A10" s="88"/>
      <c r="B10" s="83"/>
      <c r="C10" s="83"/>
      <c r="D10" s="83"/>
      <c r="E10" s="83"/>
      <c r="F10" s="83"/>
      <c r="G10" s="85"/>
      <c r="H10" s="83"/>
    </row>
    <row r="11" spans="1:8">
      <c r="A11" s="89"/>
      <c r="B11" s="83"/>
      <c r="C11" s="83"/>
      <c r="D11" s="83"/>
      <c r="E11" s="83"/>
      <c r="F11" s="83"/>
      <c r="G11" s="86"/>
      <c r="H11" s="83"/>
    </row>
    <row r="12" spans="1:8">
      <c r="A12" s="17"/>
      <c r="B12" s="28" t="s">
        <v>28</v>
      </c>
      <c r="C12" s="18"/>
      <c r="D12" s="17"/>
      <c r="E12" s="17"/>
      <c r="F12" s="17"/>
      <c r="G12" s="18"/>
      <c r="H12" s="18"/>
    </row>
    <row r="13" spans="1:8">
      <c r="A13" s="29"/>
      <c r="B13" s="76" t="s">
        <v>29</v>
      </c>
      <c r="C13" s="76"/>
      <c r="D13" s="76"/>
      <c r="E13" s="76"/>
      <c r="F13" s="76"/>
      <c r="G13" s="76"/>
      <c r="H13" s="76"/>
    </row>
    <row r="14" spans="1:8">
      <c r="A14" s="30"/>
      <c r="B14" s="75" t="s">
        <v>30</v>
      </c>
      <c r="C14" s="75"/>
      <c r="D14" s="75"/>
      <c r="E14" s="75"/>
      <c r="F14" s="75"/>
      <c r="G14" s="75"/>
      <c r="H14" s="75"/>
    </row>
    <row r="15" spans="1:8" collapsed="1">
      <c r="A15" s="31"/>
      <c r="B15" s="77" t="s">
        <v>65</v>
      </c>
      <c r="C15" s="77"/>
      <c r="D15" s="77"/>
      <c r="E15" s="77"/>
      <c r="F15" s="77"/>
      <c r="G15" s="77"/>
      <c r="H15" s="77"/>
    </row>
    <row r="16" spans="1:8" ht="165" hidden="1" outlineLevel="1">
      <c r="A16" s="19" t="str">
        <f>IF(AND(D16="",D16=""),"",$B$3&amp;"_"&amp;ROW()-11-COUNTBLANK($D$12:D16))</f>
        <v>TC_1</v>
      </c>
      <c r="B16" s="20" t="s">
        <v>31</v>
      </c>
      <c r="C16" s="20" t="s">
        <v>32</v>
      </c>
      <c r="D16" s="20" t="s">
        <v>26</v>
      </c>
      <c r="E16" s="20" t="s">
        <v>22</v>
      </c>
      <c r="F16" s="21" t="s">
        <v>75</v>
      </c>
      <c r="G16" s="22" t="s">
        <v>10</v>
      </c>
      <c r="H16" s="23"/>
    </row>
    <row r="17" spans="1:8" collapsed="1">
      <c r="A17" s="31"/>
      <c r="B17" s="77" t="s">
        <v>66</v>
      </c>
      <c r="C17" s="77"/>
      <c r="D17" s="77"/>
      <c r="E17" s="77"/>
      <c r="F17" s="77"/>
      <c r="G17" s="77"/>
      <c r="H17" s="77"/>
    </row>
    <row r="18" spans="1:8" ht="165" hidden="1" outlineLevel="1">
      <c r="A18" s="19" t="str">
        <f>IF(AND(D18="",D18=""),"",$B$3&amp;"_"&amp;ROW()-11-COUNTBLANK($D$12:D18))</f>
        <v>TC_2</v>
      </c>
      <c r="B18" s="20" t="s">
        <v>33</v>
      </c>
      <c r="C18" s="20" t="s">
        <v>34</v>
      </c>
      <c r="D18" s="20" t="s">
        <v>25</v>
      </c>
      <c r="E18" s="20" t="s">
        <v>22</v>
      </c>
      <c r="F18" s="21" t="s">
        <v>75</v>
      </c>
      <c r="G18" s="22" t="s">
        <v>10</v>
      </c>
      <c r="H18" s="23"/>
    </row>
    <row r="19" spans="1:8">
      <c r="A19" s="30"/>
      <c r="B19" s="75" t="s">
        <v>35</v>
      </c>
      <c r="C19" s="75"/>
      <c r="D19" s="75"/>
      <c r="E19" s="75"/>
      <c r="F19" s="75"/>
      <c r="G19" s="75"/>
      <c r="H19" s="75"/>
    </row>
    <row r="20" spans="1:8" collapsed="1">
      <c r="A20" s="31"/>
      <c r="B20" s="77" t="s">
        <v>67</v>
      </c>
      <c r="C20" s="77"/>
      <c r="D20" s="77"/>
      <c r="E20" s="77"/>
      <c r="F20" s="77"/>
      <c r="G20" s="77"/>
      <c r="H20" s="77"/>
    </row>
    <row r="21" spans="1:8" ht="165" hidden="1" outlineLevel="1">
      <c r="A21" s="19" t="str">
        <f>IF(AND(D21="",D21=""),"",$B$3&amp;"_"&amp;ROW()-11-COUNTBLANK($D$12:D21))</f>
        <v>TC_3</v>
      </c>
      <c r="B21" s="20" t="s">
        <v>41</v>
      </c>
      <c r="C21" s="20" t="s">
        <v>38</v>
      </c>
      <c r="D21" s="20" t="s">
        <v>26</v>
      </c>
      <c r="E21" s="20" t="s">
        <v>22</v>
      </c>
      <c r="F21" s="21" t="s">
        <v>75</v>
      </c>
      <c r="G21" s="22" t="s">
        <v>10</v>
      </c>
      <c r="H21" s="23"/>
    </row>
    <row r="22" spans="1:8" collapsed="1">
      <c r="A22" s="31"/>
      <c r="B22" s="77" t="s">
        <v>68</v>
      </c>
      <c r="C22" s="77"/>
      <c r="D22" s="77"/>
      <c r="E22" s="77"/>
      <c r="F22" s="77"/>
      <c r="G22" s="77"/>
      <c r="H22" s="77"/>
    </row>
    <row r="23" spans="1:8" ht="165" hidden="1" outlineLevel="1">
      <c r="A23" s="19" t="str">
        <f>IF(AND(D23="",D23=""),"",$B$3&amp;"_"&amp;ROW()-11-COUNTBLANK($D$12:D23))</f>
        <v>TC_4</v>
      </c>
      <c r="B23" s="20" t="s">
        <v>36</v>
      </c>
      <c r="C23" s="20" t="s">
        <v>37</v>
      </c>
      <c r="D23" s="20" t="s">
        <v>25</v>
      </c>
      <c r="E23" s="20" t="s">
        <v>22</v>
      </c>
      <c r="F23" s="21" t="s">
        <v>75</v>
      </c>
      <c r="G23" s="22" t="s">
        <v>10</v>
      </c>
      <c r="H23" s="23"/>
    </row>
    <row r="24" spans="1:8">
      <c r="A24" s="30"/>
      <c r="B24" s="75" t="s">
        <v>39</v>
      </c>
      <c r="C24" s="75"/>
      <c r="D24" s="75"/>
      <c r="E24" s="75"/>
      <c r="F24" s="75"/>
      <c r="G24" s="75"/>
      <c r="H24" s="75"/>
    </row>
    <row r="25" spans="1:8" collapsed="1">
      <c r="A25" s="31"/>
      <c r="B25" s="77" t="s">
        <v>69</v>
      </c>
      <c r="C25" s="77"/>
      <c r="D25" s="77"/>
      <c r="E25" s="77"/>
      <c r="F25" s="77"/>
      <c r="G25" s="77"/>
      <c r="H25" s="77"/>
    </row>
    <row r="26" spans="1:8" ht="165" hidden="1" outlineLevel="1">
      <c r="A26" s="19" t="str">
        <f>IF(AND(D26="",D26=""),"",$B$3&amp;"_"&amp;ROW()-11-COUNTBLANK($D$12:D26))</f>
        <v>TC_5</v>
      </c>
      <c r="B26" s="20" t="s">
        <v>40</v>
      </c>
      <c r="C26" s="20" t="s">
        <v>42</v>
      </c>
      <c r="D26" s="20" t="s">
        <v>26</v>
      </c>
      <c r="E26" s="20" t="s">
        <v>22</v>
      </c>
      <c r="F26" s="21" t="s">
        <v>75</v>
      </c>
      <c r="G26" s="22" t="s">
        <v>10</v>
      </c>
      <c r="H26" s="23"/>
    </row>
    <row r="27" spans="1:8" collapsed="1">
      <c r="A27" s="31"/>
      <c r="B27" s="77" t="s">
        <v>70</v>
      </c>
      <c r="C27" s="77"/>
      <c r="D27" s="77"/>
      <c r="E27" s="77"/>
      <c r="F27" s="77"/>
      <c r="G27" s="77"/>
      <c r="H27" s="77"/>
    </row>
    <row r="28" spans="1:8" ht="165" hidden="1" outlineLevel="1">
      <c r="A28" s="19" t="str">
        <f>IF(AND(D28="",D28=""),"",$B$3&amp;"_"&amp;ROW()-11-COUNTBLANK($D$12:D28))</f>
        <v>TC_6</v>
      </c>
      <c r="B28" s="20" t="s">
        <v>43</v>
      </c>
      <c r="C28" s="20" t="s">
        <v>44</v>
      </c>
      <c r="D28" s="20" t="s">
        <v>25</v>
      </c>
      <c r="E28" s="20" t="s">
        <v>22</v>
      </c>
      <c r="F28" s="21" t="s">
        <v>75</v>
      </c>
      <c r="G28" s="22" t="s">
        <v>10</v>
      </c>
      <c r="H28" s="23"/>
    </row>
    <row r="29" spans="1:8">
      <c r="A29" s="30"/>
      <c r="B29" s="75" t="s">
        <v>45</v>
      </c>
      <c r="C29" s="75"/>
      <c r="D29" s="75"/>
      <c r="E29" s="75"/>
      <c r="F29" s="75"/>
      <c r="G29" s="75"/>
      <c r="H29" s="75"/>
    </row>
    <row r="30" spans="1:8" collapsed="1">
      <c r="A30" s="31"/>
      <c r="B30" s="77" t="s">
        <v>71</v>
      </c>
      <c r="C30" s="77"/>
      <c r="D30" s="77"/>
      <c r="E30" s="77"/>
      <c r="F30" s="77"/>
      <c r="G30" s="77"/>
      <c r="H30" s="77"/>
    </row>
    <row r="31" spans="1:8" ht="165" hidden="1" outlineLevel="1">
      <c r="A31" s="19" t="str">
        <f>IF(AND(D31="",D31=""),"",$B$3&amp;"_"&amp;ROW()-11-COUNTBLANK($D$12:D31))</f>
        <v>TC_7</v>
      </c>
      <c r="B31" s="20" t="s">
        <v>46</v>
      </c>
      <c r="C31" s="20" t="s">
        <v>47</v>
      </c>
      <c r="D31" s="20" t="s">
        <v>26</v>
      </c>
      <c r="E31" s="20" t="s">
        <v>22</v>
      </c>
      <c r="F31" s="21" t="s">
        <v>75</v>
      </c>
      <c r="G31" s="22" t="s">
        <v>10</v>
      </c>
      <c r="H31" s="23"/>
    </row>
    <row r="32" spans="1:8" collapsed="1">
      <c r="A32" s="31"/>
      <c r="B32" s="77" t="s">
        <v>72</v>
      </c>
      <c r="C32" s="77"/>
      <c r="D32" s="77"/>
      <c r="E32" s="77"/>
      <c r="F32" s="77"/>
      <c r="G32" s="77"/>
      <c r="H32" s="77"/>
    </row>
    <row r="33" spans="1:8" ht="165" hidden="1" outlineLevel="1">
      <c r="A33" s="19" t="str">
        <f>IF(AND(D33="",D33=""),"",$B$3&amp;"_"&amp;ROW()-11-COUNTBLANK($D$12:D33))</f>
        <v>TC_8</v>
      </c>
      <c r="B33" s="20" t="s">
        <v>48</v>
      </c>
      <c r="C33" s="20" t="s">
        <v>49</v>
      </c>
      <c r="D33" s="20" t="s">
        <v>25</v>
      </c>
      <c r="E33" s="20" t="s">
        <v>22</v>
      </c>
      <c r="F33" s="21" t="s">
        <v>75</v>
      </c>
      <c r="G33" s="22" t="s">
        <v>10</v>
      </c>
      <c r="H33" s="23"/>
    </row>
    <row r="34" spans="1:8">
      <c r="A34" s="29"/>
      <c r="B34" s="76" t="s">
        <v>50</v>
      </c>
      <c r="C34" s="76"/>
      <c r="D34" s="76"/>
      <c r="E34" s="76"/>
      <c r="F34" s="76"/>
      <c r="G34" s="76"/>
      <c r="H34" s="76"/>
    </row>
    <row r="35" spans="1:8" collapsed="1">
      <c r="A35" s="30"/>
      <c r="B35" s="75" t="s">
        <v>59</v>
      </c>
      <c r="C35" s="75"/>
      <c r="D35" s="75"/>
      <c r="E35" s="75"/>
      <c r="F35" s="75"/>
      <c r="G35" s="75"/>
      <c r="H35" s="75"/>
    </row>
    <row r="36" spans="1:8" ht="148.5" hidden="1" outlineLevel="1">
      <c r="A36" s="19" t="str">
        <f>IF(AND(D36="",D36=""),"",$B$3&amp;"_"&amp;ROW()-11-COUNTBLANK($D$12:D36))</f>
        <v>TC_9</v>
      </c>
      <c r="B36" s="20" t="s">
        <v>51</v>
      </c>
      <c r="C36" s="20" t="s">
        <v>52</v>
      </c>
      <c r="D36" s="20" t="s">
        <v>54</v>
      </c>
      <c r="E36" s="20" t="s">
        <v>22</v>
      </c>
      <c r="F36" s="21" t="s">
        <v>56</v>
      </c>
      <c r="G36" s="22" t="s">
        <v>10</v>
      </c>
      <c r="H36" s="23"/>
    </row>
    <row r="37" spans="1:8" ht="165" hidden="1" outlineLevel="1">
      <c r="A37" s="19" t="str">
        <f>IF(AND(D37="",D37=""),"",$B$3&amp;"_"&amp;ROW()-11-COUNTBLANK($D$12:D37))</f>
        <v>TC_10</v>
      </c>
      <c r="B37" s="20" t="s">
        <v>23</v>
      </c>
      <c r="C37" s="20" t="s">
        <v>55</v>
      </c>
      <c r="D37" s="20" t="s">
        <v>24</v>
      </c>
      <c r="E37" s="20" t="s">
        <v>22</v>
      </c>
      <c r="F37" s="21" t="s">
        <v>56</v>
      </c>
      <c r="G37" s="22" t="s">
        <v>10</v>
      </c>
      <c r="H37" s="23"/>
    </row>
    <row r="38" spans="1:8" collapsed="1">
      <c r="A38" s="30"/>
      <c r="B38" s="75" t="s">
        <v>60</v>
      </c>
      <c r="C38" s="75"/>
      <c r="D38" s="75"/>
      <c r="E38" s="75"/>
      <c r="F38" s="75"/>
      <c r="G38" s="75"/>
      <c r="H38" s="75"/>
    </row>
    <row r="39" spans="1:8" ht="132" hidden="1" outlineLevel="1">
      <c r="A39" s="19" t="str">
        <f>IF(AND(D39="",D39=""),"",$B$3&amp;"_"&amp;ROW()-11-COUNTBLANK($D$12:D39))</f>
        <v>TC_11</v>
      </c>
      <c r="B39" s="20" t="s">
        <v>57</v>
      </c>
      <c r="C39" s="20" t="s">
        <v>53</v>
      </c>
      <c r="D39" s="20" t="s">
        <v>58</v>
      </c>
      <c r="E39" s="20" t="s">
        <v>22</v>
      </c>
      <c r="F39" s="21" t="s">
        <v>61</v>
      </c>
      <c r="G39" s="22" t="s">
        <v>10</v>
      </c>
      <c r="H39" s="23"/>
    </row>
    <row r="40" spans="1:8" collapsed="1">
      <c r="A40" s="30"/>
      <c r="B40" s="75" t="s">
        <v>62</v>
      </c>
      <c r="C40" s="75"/>
      <c r="D40" s="75"/>
      <c r="E40" s="75"/>
      <c r="F40" s="75"/>
      <c r="G40" s="75"/>
      <c r="H40" s="75"/>
    </row>
    <row r="41" spans="1:8" ht="99" hidden="1" outlineLevel="1">
      <c r="A41" s="19" t="str">
        <f>IF(AND(D41="",D41=""),"",$B$3&amp;"_"&amp;ROW()-11-COUNTBLANK($D$12:D41))</f>
        <v>TC_12</v>
      </c>
      <c r="B41" s="20" t="s">
        <v>63</v>
      </c>
      <c r="C41" s="20" t="s">
        <v>64</v>
      </c>
      <c r="D41" s="20" t="s">
        <v>26</v>
      </c>
      <c r="E41" s="20" t="s">
        <v>22</v>
      </c>
      <c r="F41" s="21" t="s">
        <v>61</v>
      </c>
      <c r="G41" s="22" t="s">
        <v>10</v>
      </c>
      <c r="H41" s="23"/>
    </row>
    <row r="42" spans="1:8">
      <c r="A42" s="17"/>
      <c r="B42" s="78" t="s">
        <v>73</v>
      </c>
      <c r="C42" s="79"/>
      <c r="D42" s="79"/>
      <c r="E42" s="79"/>
      <c r="F42" s="79"/>
      <c r="G42" s="79"/>
      <c r="H42" s="80"/>
    </row>
    <row r="43" spans="1:8">
      <c r="A43" s="29"/>
      <c r="B43" s="76" t="s">
        <v>74</v>
      </c>
      <c r="C43" s="76"/>
      <c r="D43" s="76"/>
      <c r="E43" s="76"/>
      <c r="F43" s="76"/>
      <c r="G43" s="76"/>
      <c r="H43" s="76"/>
    </row>
    <row r="44" spans="1:8" collapsed="1">
      <c r="A44" s="30"/>
      <c r="B44" s="75" t="s">
        <v>81</v>
      </c>
      <c r="C44" s="75"/>
      <c r="D44" s="75"/>
      <c r="E44" s="75"/>
      <c r="F44" s="75"/>
      <c r="G44" s="75"/>
      <c r="H44" s="75"/>
    </row>
    <row r="45" spans="1:8" ht="115.5" hidden="1" outlineLevel="1">
      <c r="A45" s="19" t="str">
        <f>IF(AND(D45="",D45=""),"",$B$3&amp;"_"&amp;ROW()-11-COUNTBLANK($D$12:D45))</f>
        <v>TC_13</v>
      </c>
      <c r="B45" s="20" t="s">
        <v>80</v>
      </c>
      <c r="C45" s="20" t="s">
        <v>82</v>
      </c>
      <c r="D45" s="20" t="s">
        <v>83</v>
      </c>
      <c r="E45" s="20" t="s">
        <v>22</v>
      </c>
      <c r="F45" s="21" t="s">
        <v>79</v>
      </c>
      <c r="G45" s="22" t="s">
        <v>10</v>
      </c>
      <c r="H45" s="23"/>
    </row>
    <row r="46" spans="1:8" collapsed="1">
      <c r="A46" s="30"/>
      <c r="B46" s="75" t="s">
        <v>85</v>
      </c>
      <c r="C46" s="75"/>
      <c r="D46" s="75"/>
      <c r="E46" s="75"/>
      <c r="F46" s="75"/>
      <c r="G46" s="75"/>
      <c r="H46" s="75"/>
    </row>
    <row r="47" spans="1:8" ht="132" hidden="1" outlineLevel="1">
      <c r="A47" s="19" t="str">
        <f>IF(AND(D47="",D47=""),"",$B$3&amp;"_"&amp;ROW()-11-COUNTBLANK($D$12:D47))</f>
        <v>TC_14</v>
      </c>
      <c r="B47" s="20" t="s">
        <v>84</v>
      </c>
      <c r="C47" s="20" t="s">
        <v>86</v>
      </c>
      <c r="D47" s="20" t="s">
        <v>87</v>
      </c>
      <c r="E47" s="20" t="s">
        <v>22</v>
      </c>
      <c r="F47" s="21" t="s">
        <v>79</v>
      </c>
      <c r="G47" s="22" t="s">
        <v>10</v>
      </c>
      <c r="H47" s="23"/>
    </row>
    <row r="48" spans="1:8" ht="132" hidden="1" outlineLevel="1">
      <c r="A48" s="19" t="str">
        <f>IF(AND(D48="",D48=""),"",$B$3&amp;"_"&amp;ROW()-11-COUNTBLANK($D$12:D48))</f>
        <v>TC_15</v>
      </c>
      <c r="B48" s="20" t="s">
        <v>23</v>
      </c>
      <c r="C48" s="20" t="s">
        <v>88</v>
      </c>
      <c r="D48" s="20" t="s">
        <v>24</v>
      </c>
      <c r="E48" s="20" t="s">
        <v>22</v>
      </c>
      <c r="F48" s="21" t="s">
        <v>79</v>
      </c>
      <c r="G48" s="22" t="s">
        <v>10</v>
      </c>
      <c r="H48" s="23"/>
    </row>
    <row r="49" spans="1:8" collapsed="1">
      <c r="A49" s="30"/>
      <c r="B49" s="75" t="s">
        <v>76</v>
      </c>
      <c r="C49" s="75"/>
      <c r="D49" s="75"/>
      <c r="E49" s="75"/>
      <c r="F49" s="75"/>
      <c r="G49" s="75"/>
      <c r="H49" s="75"/>
    </row>
    <row r="50" spans="1:8" ht="82.5" hidden="1" outlineLevel="1">
      <c r="A50" s="19" t="str">
        <f>IF(AND(D50="",D50=""),"",$B$3&amp;"_"&amp;ROW()-11-COUNTBLANK($D$12:D50))</f>
        <v>TC_16</v>
      </c>
      <c r="B50" s="20" t="s">
        <v>77</v>
      </c>
      <c r="C50" s="20" t="s">
        <v>78</v>
      </c>
      <c r="D50" s="20" t="s">
        <v>26</v>
      </c>
      <c r="E50" s="20" t="s">
        <v>22</v>
      </c>
      <c r="F50" s="21" t="s">
        <v>79</v>
      </c>
      <c r="G50" s="22" t="s">
        <v>10</v>
      </c>
      <c r="H50" s="23"/>
    </row>
    <row r="51" spans="1:8">
      <c r="A51" s="29"/>
      <c r="B51" s="76" t="s">
        <v>89</v>
      </c>
      <c r="C51" s="76"/>
      <c r="D51" s="76"/>
      <c r="E51" s="76"/>
      <c r="F51" s="76"/>
      <c r="G51" s="76"/>
      <c r="H51" s="76"/>
    </row>
    <row r="52" spans="1:8" collapsed="1">
      <c r="A52" s="30"/>
      <c r="B52" s="75" t="s">
        <v>90</v>
      </c>
      <c r="C52" s="75"/>
      <c r="D52" s="75"/>
      <c r="E52" s="75"/>
      <c r="F52" s="75"/>
      <c r="G52" s="75"/>
      <c r="H52" s="75"/>
    </row>
    <row r="53" spans="1:8" ht="115.5" hidden="1" outlineLevel="1">
      <c r="A53" s="19" t="str">
        <f>IF(AND(D53="",D53=""),"",$B$3&amp;"_"&amp;ROW()-11-COUNTBLANK($D$12:D53))</f>
        <v>TC_17</v>
      </c>
      <c r="B53" s="20" t="s">
        <v>91</v>
      </c>
      <c r="C53" s="20" t="s">
        <v>92</v>
      </c>
      <c r="D53" s="20" t="s">
        <v>93</v>
      </c>
      <c r="E53" s="20" t="s">
        <v>22</v>
      </c>
      <c r="F53" s="21" t="s">
        <v>79</v>
      </c>
      <c r="G53" s="22" t="s">
        <v>10</v>
      </c>
      <c r="H53" s="23"/>
    </row>
    <row r="54" spans="1:8" collapsed="1">
      <c r="A54" s="30"/>
      <c r="B54" s="75" t="s">
        <v>94</v>
      </c>
      <c r="C54" s="75"/>
      <c r="D54" s="75"/>
      <c r="E54" s="75"/>
      <c r="F54" s="75"/>
      <c r="G54" s="75"/>
      <c r="H54" s="75"/>
    </row>
    <row r="55" spans="1:8" ht="132" hidden="1" outlineLevel="1">
      <c r="A55" s="19" t="str">
        <f>IF(AND(D55="",D55=""),"",$B$3&amp;"_"&amp;ROW()-11-COUNTBLANK($D$12:D55))</f>
        <v>TC_18</v>
      </c>
      <c r="B55" s="20" t="s">
        <v>95</v>
      </c>
      <c r="C55" s="20" t="s">
        <v>96</v>
      </c>
      <c r="D55" s="20" t="s">
        <v>87</v>
      </c>
      <c r="E55" s="20" t="s">
        <v>22</v>
      </c>
      <c r="F55" s="21" t="s">
        <v>79</v>
      </c>
      <c r="G55" s="22" t="s">
        <v>10</v>
      </c>
      <c r="H55" s="23"/>
    </row>
    <row r="56" spans="1:8" ht="132" hidden="1" outlineLevel="1">
      <c r="A56" s="19" t="str">
        <f>IF(AND(D56="",D56=""),"",$B$3&amp;"_"&amp;ROW()-11-COUNTBLANK($D$12:D56))</f>
        <v>TC_19</v>
      </c>
      <c r="B56" s="20" t="s">
        <v>23</v>
      </c>
      <c r="C56" s="20" t="s">
        <v>97</v>
      </c>
      <c r="D56" s="20" t="s">
        <v>24</v>
      </c>
      <c r="E56" s="20" t="s">
        <v>22</v>
      </c>
      <c r="F56" s="21" t="s">
        <v>79</v>
      </c>
      <c r="G56" s="22" t="s">
        <v>10</v>
      </c>
      <c r="H56" s="23"/>
    </row>
    <row r="57" spans="1:8" collapsed="1">
      <c r="A57" s="30"/>
      <c r="B57" s="75" t="s">
        <v>98</v>
      </c>
      <c r="C57" s="75"/>
      <c r="D57" s="75"/>
      <c r="E57" s="75"/>
      <c r="F57" s="75"/>
      <c r="G57" s="75"/>
      <c r="H57" s="75"/>
    </row>
    <row r="58" spans="1:8" ht="82.5" hidden="1" outlineLevel="1">
      <c r="A58" s="19" t="str">
        <f>IF(AND(D58="",D58=""),"",$B$3&amp;"_"&amp;ROW()-11-COUNTBLANK($D$12:D58))</f>
        <v>TC_20</v>
      </c>
      <c r="B58" s="20" t="s">
        <v>99</v>
      </c>
      <c r="C58" s="20" t="s">
        <v>100</v>
      </c>
      <c r="D58" s="20" t="s">
        <v>26</v>
      </c>
      <c r="E58" s="20" t="s">
        <v>22</v>
      </c>
      <c r="F58" s="21" t="s">
        <v>79</v>
      </c>
      <c r="G58" s="22" t="s">
        <v>10</v>
      </c>
      <c r="H58" s="23"/>
    </row>
    <row r="59" spans="1:8">
      <c r="A59" s="29"/>
      <c r="B59" s="76" t="s">
        <v>101</v>
      </c>
      <c r="C59" s="76"/>
      <c r="D59" s="76"/>
      <c r="E59" s="76"/>
      <c r="F59" s="76"/>
      <c r="G59" s="76"/>
      <c r="H59" s="76"/>
    </row>
    <row r="60" spans="1:8" collapsed="1">
      <c r="A60" s="30"/>
      <c r="B60" s="75" t="s">
        <v>102</v>
      </c>
      <c r="C60" s="75"/>
      <c r="D60" s="75"/>
      <c r="E60" s="75"/>
      <c r="F60" s="75"/>
      <c r="G60" s="75"/>
      <c r="H60" s="75"/>
    </row>
    <row r="61" spans="1:8" ht="115.5" hidden="1" outlineLevel="1">
      <c r="A61" s="19" t="str">
        <f>IF(AND(D61="",D61=""),"",$B$3&amp;"_"&amp;ROW()-11-COUNTBLANK($D$12:D61))</f>
        <v>TC_21</v>
      </c>
      <c r="B61" s="20" t="s">
        <v>103</v>
      </c>
      <c r="C61" s="20" t="s">
        <v>104</v>
      </c>
      <c r="D61" s="20" t="s">
        <v>111</v>
      </c>
      <c r="E61" s="20" t="s">
        <v>22</v>
      </c>
      <c r="F61" s="21" t="s">
        <v>79</v>
      </c>
      <c r="G61" s="22" t="s">
        <v>10</v>
      </c>
      <c r="H61" s="23"/>
    </row>
    <row r="62" spans="1:8" collapsed="1">
      <c r="A62" s="30"/>
      <c r="B62" s="75" t="s">
        <v>109</v>
      </c>
      <c r="C62" s="75"/>
      <c r="D62" s="75"/>
      <c r="E62" s="75"/>
      <c r="F62" s="75"/>
      <c r="G62" s="75"/>
      <c r="H62" s="75"/>
    </row>
    <row r="63" spans="1:8" ht="132" hidden="1" outlineLevel="1">
      <c r="A63" s="19" t="str">
        <f>IF(AND(D63="",D63=""),"",$B$3&amp;"_"&amp;ROW()-11-COUNTBLANK($D$12:D63))</f>
        <v>TC_22</v>
      </c>
      <c r="B63" s="20" t="s">
        <v>105</v>
      </c>
      <c r="C63" s="20" t="s">
        <v>106</v>
      </c>
      <c r="D63" s="20" t="s">
        <v>87</v>
      </c>
      <c r="E63" s="20" t="s">
        <v>22</v>
      </c>
      <c r="F63" s="21" t="s">
        <v>79</v>
      </c>
      <c r="G63" s="22" t="s">
        <v>10</v>
      </c>
      <c r="H63" s="23"/>
    </row>
    <row r="64" spans="1:8" ht="132" hidden="1" outlineLevel="1">
      <c r="A64" s="19" t="str">
        <f>IF(AND(D64="",D64=""),"",$B$3&amp;"_"&amp;ROW()-11-COUNTBLANK($D$12:D64))</f>
        <v>TC_23</v>
      </c>
      <c r="B64" s="20" t="s">
        <v>23</v>
      </c>
      <c r="C64" s="20" t="s">
        <v>107</v>
      </c>
      <c r="D64" s="20" t="s">
        <v>24</v>
      </c>
      <c r="E64" s="20" t="s">
        <v>22</v>
      </c>
      <c r="F64" s="21" t="s">
        <v>79</v>
      </c>
      <c r="G64" s="22" t="s">
        <v>10</v>
      </c>
      <c r="H64" s="23"/>
    </row>
    <row r="65" spans="1:8" collapsed="1">
      <c r="A65" s="30"/>
      <c r="B65" s="75" t="s">
        <v>108</v>
      </c>
      <c r="C65" s="75"/>
      <c r="D65" s="75"/>
      <c r="E65" s="75"/>
      <c r="F65" s="75"/>
      <c r="G65" s="75"/>
      <c r="H65" s="75"/>
    </row>
    <row r="66" spans="1:8" ht="82.5" hidden="1" outlineLevel="1">
      <c r="A66" s="19" t="str">
        <f>IF(AND(D66="",D66=""),"",$B$3&amp;"_"&amp;ROW()-11-COUNTBLANK($D$12:D66))</f>
        <v>TC_24</v>
      </c>
      <c r="B66" s="20" t="s">
        <v>124</v>
      </c>
      <c r="C66" s="20" t="s">
        <v>110</v>
      </c>
      <c r="D66" s="20" t="s">
        <v>26</v>
      </c>
      <c r="E66" s="20" t="s">
        <v>22</v>
      </c>
      <c r="F66" s="21" t="s">
        <v>79</v>
      </c>
      <c r="G66" s="22" t="s">
        <v>10</v>
      </c>
      <c r="H66" s="23"/>
    </row>
    <row r="67" spans="1:8">
      <c r="A67" s="29"/>
      <c r="B67" s="76" t="s">
        <v>112</v>
      </c>
      <c r="C67" s="76"/>
      <c r="D67" s="76"/>
      <c r="E67" s="76"/>
      <c r="F67" s="76"/>
      <c r="G67" s="76"/>
      <c r="H67" s="76"/>
    </row>
    <row r="68" spans="1:8" collapsed="1">
      <c r="A68" s="30"/>
      <c r="B68" s="75" t="s">
        <v>113</v>
      </c>
      <c r="C68" s="75"/>
      <c r="D68" s="75"/>
      <c r="E68" s="75"/>
      <c r="F68" s="75"/>
      <c r="G68" s="75"/>
      <c r="H68" s="75"/>
    </row>
    <row r="69" spans="1:8" ht="115.5" hidden="1" outlineLevel="1">
      <c r="A69" s="19" t="str">
        <f>IF(AND(D69="",D69=""),"",$B$3&amp;"_"&amp;ROW()-11-COUNTBLANK($D$12:D69))</f>
        <v>TC_25</v>
      </c>
      <c r="B69" s="20" t="s">
        <v>114</v>
      </c>
      <c r="C69" s="20" t="s">
        <v>115</v>
      </c>
      <c r="D69" s="20" t="s">
        <v>119</v>
      </c>
      <c r="E69" s="20" t="s">
        <v>22</v>
      </c>
      <c r="F69" s="21" t="s">
        <v>79</v>
      </c>
      <c r="G69" s="22" t="s">
        <v>10</v>
      </c>
      <c r="H69" s="23"/>
    </row>
    <row r="70" spans="1:8" collapsed="1">
      <c r="A70" s="30"/>
      <c r="B70" s="75" t="s">
        <v>116</v>
      </c>
      <c r="C70" s="75"/>
      <c r="D70" s="75"/>
      <c r="E70" s="75"/>
      <c r="F70" s="75"/>
      <c r="G70" s="75"/>
      <c r="H70" s="75"/>
    </row>
    <row r="71" spans="1:8" ht="132" hidden="1" outlineLevel="1">
      <c r="A71" s="19" t="str">
        <f>IF(AND(D71="",D71=""),"",$B$3&amp;"_"&amp;ROW()-11-COUNTBLANK($D$12:D71))</f>
        <v>TC_26</v>
      </c>
      <c r="B71" s="20" t="s">
        <v>117</v>
      </c>
      <c r="C71" s="20" t="s">
        <v>118</v>
      </c>
      <c r="D71" s="20" t="s">
        <v>87</v>
      </c>
      <c r="E71" s="20" t="s">
        <v>22</v>
      </c>
      <c r="F71" s="21" t="s">
        <v>79</v>
      </c>
      <c r="G71" s="22" t="s">
        <v>10</v>
      </c>
      <c r="H71" s="23"/>
    </row>
    <row r="72" spans="1:8" ht="132" hidden="1" outlineLevel="1">
      <c r="A72" s="19" t="str">
        <f>IF(AND(D72="",D72=""),"",$B$3&amp;"_"&amp;ROW()-11-COUNTBLANK($D$12:D72))</f>
        <v>TC_27</v>
      </c>
      <c r="B72" s="20" t="s">
        <v>23</v>
      </c>
      <c r="C72" s="20" t="s">
        <v>120</v>
      </c>
      <c r="D72" s="20" t="s">
        <v>24</v>
      </c>
      <c r="E72" s="20" t="s">
        <v>22</v>
      </c>
      <c r="F72" s="21" t="s">
        <v>79</v>
      </c>
      <c r="G72" s="22" t="s">
        <v>10</v>
      </c>
      <c r="H72" s="23"/>
    </row>
    <row r="73" spans="1:8" collapsed="1">
      <c r="A73" s="30"/>
      <c r="B73" s="75" t="s">
        <v>121</v>
      </c>
      <c r="C73" s="75"/>
      <c r="D73" s="75"/>
      <c r="E73" s="75"/>
      <c r="F73" s="75"/>
      <c r="G73" s="75"/>
      <c r="H73" s="75"/>
    </row>
    <row r="74" spans="1:8" ht="82.5" hidden="1" outlineLevel="1">
      <c r="A74" s="19" t="str">
        <f>IF(AND(D74="",D74=""),"",$B$3&amp;"_"&amp;ROW()-11-COUNTBLANK($D$12:D74))</f>
        <v>TC_28</v>
      </c>
      <c r="B74" s="20" t="s">
        <v>122</v>
      </c>
      <c r="C74" s="20" t="s">
        <v>123</v>
      </c>
      <c r="D74" s="20" t="s">
        <v>26</v>
      </c>
      <c r="E74" s="20" t="s">
        <v>22</v>
      </c>
      <c r="F74" s="21" t="s">
        <v>79</v>
      </c>
      <c r="G74" s="22" t="s">
        <v>10</v>
      </c>
      <c r="H74" s="23"/>
    </row>
  </sheetData>
  <mergeCells count="45">
    <mergeCell ref="A9:A11"/>
    <mergeCell ref="B9:B11"/>
    <mergeCell ref="C9:C11"/>
    <mergeCell ref="D9:D11"/>
    <mergeCell ref="E9:E11"/>
    <mergeCell ref="B14:H14"/>
    <mergeCell ref="B19:H19"/>
    <mergeCell ref="B24:H24"/>
    <mergeCell ref="B29:H29"/>
    <mergeCell ref="B15:H15"/>
    <mergeCell ref="B17:H17"/>
    <mergeCell ref="B2:H2"/>
    <mergeCell ref="B4:H4"/>
    <mergeCell ref="B5:H5"/>
    <mergeCell ref="B13:H13"/>
    <mergeCell ref="F9:F11"/>
    <mergeCell ref="G9:G11"/>
    <mergeCell ref="H9:H11"/>
    <mergeCell ref="B20:H20"/>
    <mergeCell ref="B22:H22"/>
    <mergeCell ref="B25:H25"/>
    <mergeCell ref="B43:H43"/>
    <mergeCell ref="B44:H44"/>
    <mergeCell ref="B42:H42"/>
    <mergeCell ref="B27:H27"/>
    <mergeCell ref="B30:H30"/>
    <mergeCell ref="B32:H32"/>
    <mergeCell ref="B46:H46"/>
    <mergeCell ref="B34:H34"/>
    <mergeCell ref="B35:H35"/>
    <mergeCell ref="B38:H38"/>
    <mergeCell ref="B40:H40"/>
    <mergeCell ref="B49:H49"/>
    <mergeCell ref="B51:H51"/>
    <mergeCell ref="B52:H52"/>
    <mergeCell ref="B54:H54"/>
    <mergeCell ref="B57:H57"/>
    <mergeCell ref="B68:H68"/>
    <mergeCell ref="B70:H70"/>
    <mergeCell ref="B73:H73"/>
    <mergeCell ref="B59:H59"/>
    <mergeCell ref="B60:H60"/>
    <mergeCell ref="B62:H62"/>
    <mergeCell ref="B65:H65"/>
    <mergeCell ref="B67:H67"/>
  </mergeCells>
  <dataValidations count="2">
    <dataValidation type="list" allowBlank="1" showErrorMessage="1" sqref="G41 G18 G23 G28 G36:G37 G39 G16 G21 G26 G31 G33 G45 G50 G47:G48 G53 G58 G55:G56 G61 G66 G63:G64 G69 G74 G71:G72" xr:uid="{00000000-0002-0000-0100-000000000000}">
      <formula1>"Đạt, Chưa đạt, Chưa kiểm tra"</formula1>
    </dataValidation>
    <dataValidation type="list" allowBlank="1" showErrorMessage="1" sqref="H2:H3" xr:uid="{00000000-0002-0000-0100-000001000000}">
      <formula1>$J$2:$J$7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4DB14-1916-4919-B3EA-B800ED47D30B}">
  <sheetPr>
    <outlinePr summaryBelow="0" summaryRight="0"/>
  </sheetPr>
  <dimension ref="A2:H18"/>
  <sheetViews>
    <sheetView topLeftCell="A7" workbookViewId="0">
      <selection activeCell="B17" sqref="B17:H17"/>
    </sheetView>
  </sheetViews>
  <sheetFormatPr defaultColWidth="9.140625" defaultRowHeight="17.25" outlineLevelRow="1"/>
  <cols>
    <col min="1" max="1" width="25.42578125" style="2" customWidth="1"/>
    <col min="2" max="2" width="43.42578125" style="2" customWidth="1"/>
    <col min="3" max="3" width="29.7109375" style="2" customWidth="1"/>
    <col min="4" max="4" width="48.140625" style="2" customWidth="1"/>
    <col min="5" max="5" width="38.28515625" style="2" customWidth="1"/>
    <col min="6" max="6" width="23.85546875" style="2" customWidth="1"/>
    <col min="7" max="16384" width="9.140625" style="2"/>
  </cols>
  <sheetData>
    <row r="2" spans="1:8">
      <c r="A2" s="3" t="s">
        <v>4</v>
      </c>
      <c r="B2" s="81" t="s">
        <v>128</v>
      </c>
      <c r="C2" s="82"/>
      <c r="D2" s="82"/>
      <c r="E2" s="82"/>
      <c r="F2" s="82"/>
      <c r="G2" s="82"/>
      <c r="H2" s="82"/>
    </row>
    <row r="3" spans="1:8">
      <c r="A3" s="3" t="s">
        <v>5</v>
      </c>
      <c r="B3" s="27" t="s">
        <v>6</v>
      </c>
      <c r="C3" s="27"/>
      <c r="D3" s="27"/>
      <c r="E3" s="27"/>
      <c r="F3" s="27"/>
      <c r="G3" s="27"/>
      <c r="H3" s="27"/>
    </row>
    <row r="4" spans="1:8">
      <c r="A4" s="3" t="s">
        <v>7</v>
      </c>
      <c r="B4" s="82"/>
      <c r="C4" s="82"/>
      <c r="D4" s="82"/>
      <c r="E4" s="82"/>
      <c r="F4" s="82"/>
      <c r="G4" s="82"/>
      <c r="H4" s="82"/>
    </row>
    <row r="5" spans="1:8" ht="43.5" customHeight="1">
      <c r="A5" s="3" t="s">
        <v>8</v>
      </c>
      <c r="B5" s="82" t="s">
        <v>127</v>
      </c>
      <c r="C5" s="82"/>
      <c r="D5" s="82"/>
      <c r="E5" s="82"/>
      <c r="F5" s="82"/>
      <c r="G5" s="82"/>
      <c r="H5" s="82"/>
    </row>
    <row r="6" spans="1:8">
      <c r="A6" s="5" t="s">
        <v>9</v>
      </c>
      <c r="B6" s="6" t="s">
        <v>10</v>
      </c>
      <c r="C6" s="6" t="s">
        <v>11</v>
      </c>
      <c r="D6" s="7" t="s">
        <v>12</v>
      </c>
      <c r="E6" s="7" t="s">
        <v>13</v>
      </c>
      <c r="F6" s="7"/>
      <c r="G6" s="7"/>
      <c r="H6" s="7"/>
    </row>
    <row r="7" spans="1:8">
      <c r="A7" s="8"/>
      <c r="B7" s="9">
        <f>COUNTIF($G$16:$G2642,"Đạt")</f>
        <v>2</v>
      </c>
      <c r="C7" s="9">
        <f>COUNTIF($G$11:$G2642,"Chưa đạt")</f>
        <v>0</v>
      </c>
      <c r="D7" s="9">
        <f>E7-B7-C7</f>
        <v>0</v>
      </c>
      <c r="E7" s="10">
        <f>COUNTA($D$16:$D$2642)</f>
        <v>2</v>
      </c>
      <c r="F7" s="10"/>
      <c r="G7" s="10"/>
      <c r="H7" s="10"/>
    </row>
    <row r="9" spans="1:8">
      <c r="A9" s="87" t="s">
        <v>14</v>
      </c>
      <c r="B9" s="83" t="s">
        <v>15</v>
      </c>
      <c r="C9" s="83" t="s">
        <v>16</v>
      </c>
      <c r="D9" s="83" t="s">
        <v>17</v>
      </c>
      <c r="E9" s="83" t="s">
        <v>18</v>
      </c>
      <c r="F9" s="83" t="s">
        <v>19</v>
      </c>
      <c r="G9" s="84" t="s">
        <v>20</v>
      </c>
      <c r="H9" s="83" t="s">
        <v>21</v>
      </c>
    </row>
    <row r="10" spans="1:8">
      <c r="A10" s="88"/>
      <c r="B10" s="83"/>
      <c r="C10" s="83"/>
      <c r="D10" s="83"/>
      <c r="E10" s="83"/>
      <c r="F10" s="83"/>
      <c r="G10" s="85"/>
      <c r="H10" s="83"/>
    </row>
    <row r="11" spans="1:8">
      <c r="A11" s="89"/>
      <c r="B11" s="83"/>
      <c r="C11" s="83"/>
      <c r="D11" s="83"/>
      <c r="E11" s="83"/>
      <c r="F11" s="83"/>
      <c r="G11" s="86"/>
      <c r="H11" s="83"/>
    </row>
    <row r="12" spans="1:8">
      <c r="A12" s="17"/>
      <c r="B12" s="28" t="s">
        <v>126</v>
      </c>
      <c r="C12" s="18"/>
      <c r="D12" s="17"/>
      <c r="E12" s="17"/>
      <c r="F12" s="17"/>
      <c r="G12" s="18"/>
      <c r="H12" s="18"/>
    </row>
    <row r="13" spans="1:8">
      <c r="A13" s="29"/>
      <c r="B13" s="76" t="s">
        <v>130</v>
      </c>
      <c r="C13" s="76"/>
      <c r="D13" s="76"/>
      <c r="E13" s="76"/>
      <c r="F13" s="76"/>
      <c r="G13" s="76"/>
      <c r="H13" s="76"/>
    </row>
    <row r="14" spans="1:8">
      <c r="A14" s="30"/>
      <c r="B14" s="75" t="s">
        <v>131</v>
      </c>
      <c r="C14" s="75"/>
      <c r="D14" s="75"/>
      <c r="E14" s="75"/>
      <c r="F14" s="75"/>
      <c r="G14" s="75"/>
      <c r="H14" s="75"/>
    </row>
    <row r="15" spans="1:8">
      <c r="A15" s="31"/>
      <c r="B15" s="77" t="s">
        <v>133</v>
      </c>
      <c r="C15" s="77"/>
      <c r="D15" s="77"/>
      <c r="E15" s="77"/>
      <c r="F15" s="77"/>
      <c r="G15" s="77"/>
      <c r="H15" s="77"/>
    </row>
    <row r="16" spans="1:8" ht="115.5" outlineLevel="1">
      <c r="A16" s="19" t="str">
        <f>IF(AND(D16="",D16=""),"",$B$3&amp;"_"&amp;ROW()-11-COUNTBLANK($D$12:D16))</f>
        <v>TC_1</v>
      </c>
      <c r="B16" s="20" t="s">
        <v>134</v>
      </c>
      <c r="C16" s="20" t="s">
        <v>136</v>
      </c>
      <c r="D16" s="20" t="s">
        <v>26</v>
      </c>
      <c r="E16" s="20" t="s">
        <v>22</v>
      </c>
      <c r="F16" s="21" t="s">
        <v>138</v>
      </c>
      <c r="G16" s="22" t="s">
        <v>10</v>
      </c>
      <c r="H16" s="23"/>
    </row>
    <row r="17" spans="1:8">
      <c r="A17" s="31"/>
      <c r="B17" s="77" t="s">
        <v>132</v>
      </c>
      <c r="C17" s="77"/>
      <c r="D17" s="77"/>
      <c r="E17" s="77"/>
      <c r="F17" s="77"/>
      <c r="G17" s="77"/>
      <c r="H17" s="77"/>
    </row>
    <row r="18" spans="1:8" ht="115.5" outlineLevel="1">
      <c r="A18" s="19" t="str">
        <f>IF(AND(D18="",D18=""),"",$B$3&amp;"_"&amp;ROW()-11-COUNTBLANK($D$12:D18))</f>
        <v>TC_2</v>
      </c>
      <c r="B18" s="20" t="s">
        <v>135</v>
      </c>
      <c r="C18" s="20" t="s">
        <v>137</v>
      </c>
      <c r="D18" s="20" t="s">
        <v>25</v>
      </c>
      <c r="E18" s="20" t="s">
        <v>22</v>
      </c>
      <c r="F18" s="21" t="s">
        <v>138</v>
      </c>
      <c r="G18" s="22" t="s">
        <v>10</v>
      </c>
      <c r="H18" s="23"/>
    </row>
  </sheetData>
  <mergeCells count="15">
    <mergeCell ref="B2:H2"/>
    <mergeCell ref="B5:H5"/>
    <mergeCell ref="G9:G11"/>
    <mergeCell ref="H9:H11"/>
    <mergeCell ref="A9:A11"/>
    <mergeCell ref="B9:B11"/>
    <mergeCell ref="C9:C11"/>
    <mergeCell ref="D9:D11"/>
    <mergeCell ref="E9:E11"/>
    <mergeCell ref="B15:H15"/>
    <mergeCell ref="B13:H13"/>
    <mergeCell ref="B14:H14"/>
    <mergeCell ref="B17:H17"/>
    <mergeCell ref="B4:H4"/>
    <mergeCell ref="F9:F11"/>
  </mergeCells>
  <dataValidations count="2">
    <dataValidation type="list" allowBlank="1" showErrorMessage="1" sqref="H2:H3" xr:uid="{1A35EB15-84B7-4CC7-9FF4-73FBDF85359E}">
      <formula1>$J$2:$J$7</formula1>
    </dataValidation>
    <dataValidation type="list" allowBlank="1" showErrorMessage="1" sqref="G18 G16" xr:uid="{AE6EECE2-BF3F-4339-B8D7-6326074EF6C1}">
      <formula1>"Đạt, Chưa đạt, Chưa kiểm tra"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Danh sách UC</vt:lpstr>
      <vt:lpstr>Đào tạo bồi dưỡng (QLCB)</vt:lpstr>
      <vt:lpstr>Quản lý KQQH(QLCB)</vt:lpstr>
      <vt:lpstr>Đào tạo bồi dưỡng</vt:lpstr>
      <vt:lpstr>Báo cáo thống kê</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Loan Dao</dc:creator>
  <cp:lastModifiedBy>SOpen</cp:lastModifiedBy>
  <dcterms:created xsi:type="dcterms:W3CDTF">2022-11-02T04:47:00Z</dcterms:created>
  <dcterms:modified xsi:type="dcterms:W3CDTF">2022-12-29T07:39:08Z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C43FFDB4E3BC4A939FC3DC8B557A2DFC</vt:lpwstr>
  </property>
  <property fmtid="{D5CDD505-2E9C-101B-9397-08002B2CF9AE}" pid="3" name="KSOProductBuildVer">
    <vt:lpwstr>1033-11.2.0.11380</vt:lpwstr>
  </property>
</Properties>
</file>